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90" yWindow="-225" windowWidth="12045" windowHeight="11910" firstSheet="2" activeTab="2"/>
  </bookViews>
  <sheets>
    <sheet name="업무추진비 집행실태(제출)" sheetId="26" state="hidden" r:id="rId1"/>
    <sheet name="집행현황 (제출용)" sheetId="25" state="hidden" r:id="rId2"/>
    <sheet name="내역" sheetId="28" r:id="rId3"/>
    <sheet name="세부내역" sheetId="33" r:id="rId4"/>
  </sheets>
  <definedNames>
    <definedName name="_xlnm._FilterDatabase" localSheetId="3" hidden="1">세부내역!$A$3:$J$8</definedName>
    <definedName name="_xlnm._FilterDatabase" localSheetId="0" hidden="1">'업무추진비 집행실태(제출)'!$A$8:$H$161</definedName>
    <definedName name="_xlnm.Print_Area" localSheetId="2">내역!$A$1:$D$11</definedName>
    <definedName name="_xlnm.Print_Area" localSheetId="3">세부내역!$A$1:$J$8</definedName>
    <definedName name="_xlnm.Print_Area" localSheetId="0">'업무추진비 집행실태(제출)'!$A$1:$H$164</definedName>
    <definedName name="_xlnm.Print_Area" localSheetId="1">'집행현황 (제출용)'!$A$2:$L$26</definedName>
    <definedName name="_xlnm.Print_Titles" localSheetId="0">'업무추진비 집행실태(제출)'!$6:$7</definedName>
    <definedName name="지출유형">'업무추진비 집행실태(제출)'!$E$8:$E$161</definedName>
    <definedName name="집행금액">'업무추진비 집행실태(제출)'!$C$8:$C$161</definedName>
    <definedName name="집행일자">'업무추진비 집행실태(제출)'!$A$8:$A$161</definedName>
  </definedNames>
  <calcPr calcId="125725"/>
</workbook>
</file>

<file path=xl/calcChain.xml><?xml version="1.0" encoding="utf-8"?>
<calcChain xmlns="http://schemas.openxmlformats.org/spreadsheetml/2006/main">
  <c r="A1" i="28"/>
  <c r="D8"/>
  <c r="H8" i="33"/>
  <c r="D5" i="28"/>
  <c r="D7" l="1"/>
  <c r="C10" l="1"/>
  <c r="D6"/>
  <c r="A1" i="33" l="1"/>
  <c r="D10" i="28" l="1"/>
  <c r="D11" s="1"/>
  <c r="C162" i="26" l="1"/>
</calcChain>
</file>

<file path=xl/sharedStrings.xml><?xml version="1.0" encoding="utf-8"?>
<sst xmlns="http://schemas.openxmlformats.org/spreadsheetml/2006/main" count="892" uniqueCount="374">
  <si>
    <t>취홍</t>
    <phoneticPr fontId="30" type="noConversion"/>
  </si>
  <si>
    <t>시골집</t>
    <phoneticPr fontId="30" type="noConversion"/>
  </si>
  <si>
    <t>("계"만작성)</t>
  </si>
  <si>
    <t>구분</t>
    <phoneticPr fontId="30" type="noConversion"/>
  </si>
  <si>
    <t>비  고</t>
    <phoneticPr fontId="30" type="noConversion"/>
  </si>
  <si>
    <t>금액</t>
    <phoneticPr fontId="30" type="noConversion"/>
  </si>
  <si>
    <t>카드</t>
  </si>
  <si>
    <t>시 기획관시리 및 시의회 주요 관계관과의 오찬비용 지출</t>
  </si>
  <si>
    <t>신용카드 영수증</t>
    <phoneticPr fontId="30" type="noConversion"/>
  </si>
  <si>
    <t>공단 주요간부와의 간담회 및 오찬한 오찬 비용 지출</t>
  </si>
  <si>
    <t>시 출입 기자단과 가진 간담회 비용 지출</t>
  </si>
  <si>
    <t>삼산,계산 사업계획보고회 참석 직원과 가진 간담회 비용 지출</t>
  </si>
  <si>
    <t>시 문교사회위원회 관계관의 업무협의 비용 지출</t>
  </si>
  <si>
    <t>현금</t>
  </si>
  <si>
    <t>이창구 행정부시장 부친상에 따른 부의금 지출</t>
  </si>
  <si>
    <t>부고장</t>
    <phoneticPr fontId="30" type="noConversion"/>
  </si>
  <si>
    <t>시 지원본부 본부장 이하 관계관의 업무협의 비용 지출</t>
  </si>
  <si>
    <t>인천시 건설기획과 정연걸 과장 빙부상에 따른 부의금 지출</t>
  </si>
  <si>
    <t>시 문화관광체육국 관계관의 업무협의 비용 지출</t>
  </si>
  <si>
    <t>공단 전임 이사장들,사외이사 등에게 전달할 명절 선물구입</t>
  </si>
  <si>
    <t>시 출입 지방지 기자단간담회 비용 지출</t>
  </si>
  <si>
    <t>시의회 문교사회위원회 관계관을 위한 명절선물 구입</t>
  </si>
  <si>
    <t>가족공원사업단 직원 격려품 구입</t>
  </si>
  <si>
    <t>직원 격려금 지출</t>
  </si>
  <si>
    <t>가족공원사업단 화장관리원 격려품 구입</t>
  </si>
  <si>
    <t>시 여성보건복지국 관계관 및 가족공원사업단 관계직원과의 업무협의 비용 지출</t>
  </si>
  <si>
    <t>한국자치경영평가원 경영평가위원 및 관계관 명절 답례품 구입</t>
  </si>
  <si>
    <t>부서장 및 감사팀 관계직원과의 회의비용 지출</t>
  </si>
  <si>
    <t>공단 자문위원을 위한 명절답례품 구입비용 지출</t>
  </si>
  <si>
    <t>시청 출입기자 유성보 기자(경향신문)의 부친상의 따른 부의금 지출</t>
  </si>
  <si>
    <t>경영지원실 관계직원과 가진 간담회 비용 지출</t>
  </si>
  <si>
    <t>시 조명조 부이사관 빙모상에 따른 부의금 지출</t>
  </si>
  <si>
    <t>시 기획관리실 관계관의 업무회의 비용 지출</t>
  </si>
  <si>
    <t>시 경제자유구역청 최현길 차장의 빙부상에 따른 부의금 지출</t>
  </si>
  <si>
    <t>시청 출입방송사 기자인 ICN 인천방송 성기철 보도팀장의 부친상에 따른 부의금 지출</t>
  </si>
  <si>
    <t>삼산월드체육관 직원격려를 위한 오찬비용 지출</t>
  </si>
  <si>
    <t>경평준비 혁신전략실 관계직원 업무회의 비용 지출</t>
  </si>
  <si>
    <t>시 경제자유구역청 관계관과의 오찬비용 지출</t>
  </si>
  <si>
    <t>송미옥</t>
    <phoneticPr fontId="30" type="noConversion"/>
  </si>
  <si>
    <t>정무부시장, 공사공단 CEO 및 수행원간담회 비용 지출</t>
  </si>
  <si>
    <t>경영지원실 직원들을 위한 오찬비용 지출</t>
  </si>
  <si>
    <t>인천관공공사 박현조 기획관리본부장의 장남 결혼에 따른 축의금 지출</t>
  </si>
  <si>
    <t>청첩장</t>
    <phoneticPr fontId="30" type="noConversion"/>
  </si>
  <si>
    <t>아시안게임조직위원회 관계관의 업무관련 협의 비용 지출</t>
  </si>
  <si>
    <t>문학경기장 관계직원 격려를 위한 오찬비용 지출</t>
  </si>
  <si>
    <t>아시안게임지원본부 등 인천시 관계관의 업무관련 비용 지출</t>
  </si>
  <si>
    <t>인천광역시의회 박창규의장 장남 결혼에 따른 축의금 지출</t>
  </si>
  <si>
    <t>봉사활동에 참여한 직원들 격려 조찬비용 지출</t>
  </si>
  <si>
    <t>인천시청 시장 비서실 윤병석 비서관의 빙모 고희연에 따른 축의금 지출</t>
  </si>
  <si>
    <t>인천환경공단 상임이사 김동인씨 빙모상에 따른 부의금 지출</t>
  </si>
  <si>
    <t>유관기관 관계관 경조화환 구입(11건)</t>
  </si>
  <si>
    <t>시 기획관리실 등 관계관의 업무협의 비용 지출</t>
  </si>
  <si>
    <t>인천신용보증재단 김한기 이사장의 부친상에 따른 부의금 지출</t>
  </si>
  <si>
    <t>인천시 감사관실 김수기씨 장녀 혼인에 따른 축의금 지출</t>
  </si>
  <si>
    <t>시출입 지방지 기자단 6명 간담회 비용 지출</t>
  </si>
  <si>
    <t>시 경제자유구역청 관계관의 업무협의 비용 지출</t>
  </si>
  <si>
    <t>인천도시가스㈜ 김정치 대표이사의 딸 혼인에 따른 축의금 지출</t>
  </si>
  <si>
    <t>인천광역시 남구청 오영식 주민생활지원국장의 차남 결혼에 따른 축의금 지출</t>
  </si>
  <si>
    <t>인천광역시의회 건설교통위원장 김을태 의원의 차녀 혼인에 따른 축의금 지출</t>
  </si>
  <si>
    <t>직원 격려금</t>
  </si>
  <si>
    <t>인천국제마라톤대회 협조위해 관할 경찰 및 소방관계관업무협의 비용 지출</t>
  </si>
  <si>
    <t>인천시 전 정책기획관 이정호씨의 모친 고희연에 따른 축의금 지출</t>
  </si>
  <si>
    <t>시출입 지방신문 기자단 간담회 비용 지출</t>
  </si>
  <si>
    <t>시 여성복지보건국 관계관 및 공단 간부와의 업무협의 비용 지출</t>
  </si>
  <si>
    <t>이사회 관련하여 사외이사 및 시 기획관리실 관계관의 업무협의 비용 지출</t>
  </si>
  <si>
    <t>시 문화관광체육국장 외 체육진흥과 팀장 등 관계관회의비용 지출</t>
  </si>
  <si>
    <t>가족공원사업단 직원을 위한 오찬비용 지출</t>
  </si>
  <si>
    <t>인천시 경제자유구역청 최현길 차장의 아들상에 따른 부의금 지출</t>
  </si>
  <si>
    <t>시출입 중앙지 기자단과의 간담회 비용 지출</t>
  </si>
  <si>
    <t>남부경찰서 관계관의 업무협의 비용 지출</t>
  </si>
  <si>
    <t>SK와이번스 야구단 관계관의 업무협의 비용 지출</t>
  </si>
  <si>
    <t>시 기획관리실 예산담당관등 관계관의 업무협의 비용 지출</t>
  </si>
  <si>
    <t>인천유나이티드FC 김석현 부단장 모친상에 따른 부의금 지출</t>
  </si>
  <si>
    <t>시 교통관리과 한세원씨 모친상에 따른 부의금 지출</t>
  </si>
  <si>
    <t>언론기관기자 초청 간담회 비용 지출</t>
  </si>
  <si>
    <t>문화관광체육국 관계관의 업무협의 비용 지출</t>
  </si>
  <si>
    <t>시의회 최현모 총무담당관 장녀 혼인에 따른 축의금 지출</t>
  </si>
  <si>
    <t>시 교통기획과 관계관의 업무협의 비용 지출</t>
  </si>
  <si>
    <t>타 공사, 공단 경영진 및 관계직원과의 업무협의 비용 지출</t>
  </si>
  <si>
    <t>시 경제통상국 조명조 국장를 위한 화환 구입</t>
  </si>
  <si>
    <t>인천시 도시계획과장 부친상에 따른 부의금 지출</t>
  </si>
  <si>
    <t>시 문화관광국장 영전 축하 등을 위한 화환구입(13건)</t>
  </si>
  <si>
    <t>도시기반팀 영종사무실 근무자들을 위한 오찬비용 지출</t>
  </si>
  <si>
    <t>모니터요원 및 감사팀 직원 간담회 비용 지출</t>
  </si>
  <si>
    <t>시 경제자유구역청 김범래 인사팀장 부친 고희연에 따른 축의금 지출</t>
  </si>
  <si>
    <t>시의회 신영은 의원 아들 혼인에 따른 축의금 지출</t>
  </si>
  <si>
    <t>공단 2급이상 주요간부업무회의 비용 지출</t>
  </si>
  <si>
    <t>경찰관서 관계관 및 종사자관계관 격려금 지출</t>
  </si>
  <si>
    <t>인천시 기획관리실 예산담당관 부친상에 따른 부의금 지출</t>
  </si>
  <si>
    <t>부의금</t>
  </si>
  <si>
    <t>인천시 세정과 정철환 체납정리2팀장의 부친 고희연에 따른 축의금 지출</t>
  </si>
  <si>
    <t>청첩장</t>
  </si>
  <si>
    <t>공단주요 간부와의 사업회의 비용 지출</t>
  </si>
  <si>
    <t>관내 경찰관서 정보과 관계관과의 간담회 비용 지출</t>
  </si>
  <si>
    <t>시 예산담당관실 박준용 예산담당관 축하 화환 구입 비용 지출</t>
  </si>
  <si>
    <t>국민일보 정창교 부장의 모친상에 따른 부의금 지출</t>
  </si>
  <si>
    <t>문교사회위원회 의원들 현지시찰에 따른 오찬 비용 지출</t>
  </si>
  <si>
    <t>보건환경연구원 김용희 원장의 장남 결혼에 따른 축의금 지출</t>
  </si>
  <si>
    <t>인천시의회 윤지상 기획행정위원회 장녀 혼인에 따른 축의금 지출</t>
  </si>
  <si>
    <t>시 건설교통국 관계관의 업무협의 비용 지출</t>
  </si>
  <si>
    <t>인천시 감사관실에 근무하는 권순명 감사1팀장의 빙부상 따른 부의금 지출</t>
  </si>
  <si>
    <t>유관기관 관계관을 위한 화환 구입(9건)</t>
  </si>
  <si>
    <t>도시기반팀 직원원격려를 위한 오찬비용 지출</t>
  </si>
  <si>
    <t>경영지원실 관계 직원과의 회의비용 지출</t>
  </si>
  <si>
    <t>공단주요부서 간부와의 사업추진 관련 회의비용 지출</t>
  </si>
  <si>
    <t>인천시 동부공원사업소 김시중 소장 모친상에 따른 부의금 지출</t>
  </si>
  <si>
    <t>노인인력 일자리창출 협약 체결식 개최에 다른 오찬비용 지출</t>
  </si>
  <si>
    <t>공단운영 관련 자문을 위한 공직원로와의 간담회</t>
  </si>
  <si>
    <t>시 도시축전조직위 정창화 부친상 따른 부의금 지출</t>
  </si>
  <si>
    <t>을지연습 참가하는 인천시 및 유관기관 관계관 격려를 위한 간식 비용</t>
  </si>
  <si>
    <t>문학경기장 직원 진 간담회 비용 지출</t>
  </si>
  <si>
    <t>왕길동 묘역관리 직원 비용 지출</t>
  </si>
  <si>
    <t>민원재정담당관실 관계관의 업무회의 비용 지출</t>
  </si>
  <si>
    <t>행안부 관련부서 관계관의 업무협의 비용 지출</t>
  </si>
  <si>
    <t>유관기관 관계관을 위한 화환 구입(2건)</t>
  </si>
  <si>
    <t>인천시 경제자유구역청 이상익 기획조정본부장의 부친상에 따른 부의금 지출</t>
  </si>
  <si>
    <t>인천시 서부공원사업소 김학열 소장의 장인상에 따른 부의금 지출</t>
  </si>
  <si>
    <t>공단 주요 부서장과의 회의비용 지출</t>
  </si>
  <si>
    <t>사외이사를 위한 명절선물 구입</t>
  </si>
  <si>
    <t>한국자치경영평가원 관계관 추석선물 구입</t>
  </si>
  <si>
    <t>가족공원 자원봉사자들을 위한 간식 구입</t>
  </si>
  <si>
    <t>인천발전연구원 강성원 연구관의 장남 결혼에 따른 축의금 지출</t>
  </si>
  <si>
    <t>추석연휴 문학경기장사업단 직원 근무자 격려품격려품(간식) 구입</t>
  </si>
  <si>
    <t>인천 계양구 이병철 구청장 차남 결혼에 따른 축의금 지출</t>
  </si>
  <si>
    <t>직원격려금 지출</t>
  </si>
  <si>
    <t>가족공원사업단 근무자 특근에 따른 격려품 지급</t>
  </si>
  <si>
    <t>문학경기장 간부 및 관계담당자와의 오찬비용 지출</t>
  </si>
  <si>
    <t>감사팀 직원 격려를 위한 오찬비용 지출</t>
  </si>
  <si>
    <t>인천시 예산담당관실 천주현 직원 부친상에 따른 부의금 지출</t>
  </si>
  <si>
    <t>인천 신용보증재단 허용구 사무국장의 장녀 결혼에 따른 축의금 지출</t>
  </si>
  <si>
    <t>시의회 김용근 문교사회위원장의 빙모상에 따른 부의금 지출</t>
  </si>
  <si>
    <t xml:space="preserve"> 남구시설관리공단 이원희 경영본부장의 막내딸 결혼에 따른 축의금 지출</t>
  </si>
  <si>
    <t>인천시의회 강창규 의원 빙모상에 따른 부의금 지출에 따른 부의금 지출</t>
  </si>
  <si>
    <t>시 위생과장 등 관계관관 업무협의 비용 지출</t>
  </si>
  <si>
    <t>문학경기장사업단 직원을 위한 오찬비용 지출</t>
  </si>
  <si>
    <t>국정감사 대비 점검을 위한 주요 관계직원 업무협의 비용 지출</t>
  </si>
  <si>
    <t>인천서구 부구청장 취임, 강화시설관리공단(이덕균 이사장) 창립에 따른 화환 구입</t>
  </si>
  <si>
    <t>시 주무부서 관계관 및 관계직원 업무협의 비용 지출</t>
  </si>
  <si>
    <t>인천시 에너지정책과 홍광철 팀장의 부친상에 따른 부의금 지출</t>
  </si>
  <si>
    <t>인천시 서구의회 김상언 사무국장의 장녀 결혼에 따른 축의금 지출</t>
  </si>
  <si>
    <t>인천시 도시철도본부 이중호 본부장의 장녀 결혼에 따른 축의금 지출</t>
  </si>
  <si>
    <t>전자랜드 농구단 최희암 감독 모친상에 따른 부의금 지출</t>
  </si>
  <si>
    <t>경영지원실 및 문학경기장 관계직원과의 업무회의비용 지출</t>
  </si>
  <si>
    <t>공무원 및 공사공단이 함께하는 제2회 인천광역시장배테니스대회 개최에 따른 후원물</t>
  </si>
  <si>
    <t>혁신전략실 직원위한 오찬비용 지출</t>
  </si>
  <si>
    <t>김창홍 동구 부구청장 취임 축하사에 따른 화초구입</t>
  </si>
  <si>
    <t>행정사무감사와 대비 관계직원들 및 오찬비용 지출</t>
  </si>
  <si>
    <t>인천광역시 서구 가기목 부구청장의 장남 결혼에 따른 축의금 지출</t>
  </si>
  <si>
    <t>인천시 출입기자인 시민일보 문찬식 인천취재본부장의 모친 칠순잔치에 따른 축의금 지출</t>
  </si>
  <si>
    <t>인천광역시체육회 박형수 운영과장의 모친상에 따른 부의금 지출</t>
  </si>
  <si>
    <t>국가 권익위원회 관계관과 공단 직원과의 오찬비용 지출</t>
  </si>
  <si>
    <t>혁신전략실 직원 격려를 위한 오찬비용 지출</t>
  </si>
  <si>
    <t>인천시 남동수도사업소 차재호 소장의 모친상에 따른 부의금 지출</t>
  </si>
  <si>
    <t>재무정보파트장 등 관계직원을 위한 오찬비용 지출</t>
  </si>
  <si>
    <t>sk와이번스 프로야구단,인천지역노사정협의회 현판식에 따른 화환 구입</t>
  </si>
  <si>
    <t>인천광역시 체육회 이종헌 총무과장의 부친상에 따른 부의금 지출</t>
  </si>
  <si>
    <t>시출입 지방지 기자들과 가진 오찬 비용 지출</t>
  </si>
  <si>
    <t>민원담당직원 격려를 위한 격려품(상품권) 구입</t>
  </si>
  <si>
    <t>접수창구 민원담당자 격려 간담회 비용 지출</t>
  </si>
  <si>
    <t>이사장,아사안게임조직위원 및 지원본부 관계관과의 업무협의 비용 지출</t>
  </si>
  <si>
    <t>유관기관 관계관을 위한 경조난 구입(9건)</t>
  </si>
  <si>
    <t>유관기관 경조사에 따른 화환 구입(3건)</t>
  </si>
  <si>
    <t>연하장 구입 비용 지출</t>
  </si>
  <si>
    <t>잔 액</t>
    <phoneticPr fontId="30" type="noConversion"/>
  </si>
  <si>
    <t>99.7%</t>
  </si>
  <si>
    <t>47.5%</t>
  </si>
  <si>
    <t>18.7%</t>
  </si>
  <si>
    <t>28.9%</t>
  </si>
  <si>
    <t>0%</t>
  </si>
  <si>
    <t>35.2%</t>
  </si>
  <si>
    <t>2.3%</t>
  </si>
  <si>
    <t>32.9%</t>
  </si>
  <si>
    <t>16.9%</t>
  </si>
  <si>
    <t>5.7%</t>
  </si>
  <si>
    <t>11.3%</t>
  </si>
  <si>
    <t>가. 기관운영업무추진비</t>
    <phoneticPr fontId="30" type="noConversion"/>
  </si>
  <si>
    <t>(단위:천 원)</t>
    <phoneticPr fontId="30" type="noConversion"/>
  </si>
  <si>
    <t>집행일자</t>
    <phoneticPr fontId="30" type="noConversion"/>
  </si>
  <si>
    <t>지출금액</t>
    <phoneticPr fontId="30" type="noConversion"/>
  </si>
  <si>
    <t>지출내용</t>
    <phoneticPr fontId="30" type="noConversion"/>
  </si>
  <si>
    <t>채권자
또는 
수령자</t>
    <phoneticPr fontId="30" type="noConversion"/>
  </si>
  <si>
    <t>첨부
증빙서류</t>
    <phoneticPr fontId="30" type="noConversion"/>
  </si>
  <si>
    <t>백령도해산물장산곶</t>
    <phoneticPr fontId="30" type="noConversion"/>
  </si>
  <si>
    <t>창덕궁</t>
    <phoneticPr fontId="30" type="noConversion"/>
  </si>
  <si>
    <t>염박사순대보쌈</t>
    <phoneticPr fontId="30" type="noConversion"/>
  </si>
  <si>
    <t>가마솥손두부</t>
    <phoneticPr fontId="30" type="noConversion"/>
  </si>
  <si>
    <t>행정부시장</t>
    <phoneticPr fontId="30" type="noConversion"/>
  </si>
  <si>
    <t>소머리곰탕</t>
    <phoneticPr fontId="30" type="noConversion"/>
  </si>
  <si>
    <t>이마트 인천점</t>
    <phoneticPr fontId="30" type="noConversion"/>
  </si>
  <si>
    <t>해원일식</t>
    <phoneticPr fontId="30" type="noConversion"/>
  </si>
  <si>
    <t>㈜씨제이홈쇼핑</t>
    <phoneticPr fontId="30" type="noConversion"/>
  </si>
  <si>
    <t>영수증</t>
    <phoneticPr fontId="30" type="noConversion"/>
  </si>
  <si>
    <t>만수새마을금고</t>
    <phoneticPr fontId="30" type="noConversion"/>
  </si>
  <si>
    <t>신세계 인천점</t>
    <phoneticPr fontId="30" type="noConversion"/>
  </si>
  <si>
    <t>킴스클럽</t>
    <phoneticPr fontId="30" type="noConversion"/>
  </si>
  <si>
    <t>화산참붕어찜</t>
    <phoneticPr fontId="30" type="noConversion"/>
  </si>
  <si>
    <t>명동보리밥</t>
    <phoneticPr fontId="30" type="noConversion"/>
  </si>
  <si>
    <t>석기정</t>
    <phoneticPr fontId="30" type="noConversion"/>
  </si>
  <si>
    <t>뜨끈이집</t>
    <phoneticPr fontId="30" type="noConversion"/>
  </si>
  <si>
    <t>해피플라워</t>
    <phoneticPr fontId="30" type="noConversion"/>
  </si>
  <si>
    <t>이화찹쌀순대</t>
    <phoneticPr fontId="30" type="noConversion"/>
  </si>
  <si>
    <t>주)해변씨푸드</t>
    <phoneticPr fontId="30" type="noConversion"/>
  </si>
  <si>
    <t>시옌</t>
    <phoneticPr fontId="30" type="noConversion"/>
  </si>
  <si>
    <t>뱃고동</t>
    <phoneticPr fontId="30" type="noConversion"/>
  </si>
  <si>
    <t>수림공원</t>
    <phoneticPr fontId="30" type="noConversion"/>
  </si>
  <si>
    <t>문학궁</t>
    <phoneticPr fontId="30" type="noConversion"/>
  </si>
  <si>
    <t>죽림일식</t>
    <phoneticPr fontId="30" type="noConversion"/>
  </si>
  <si>
    <t>구봉산숯불구이</t>
    <phoneticPr fontId="30" type="noConversion"/>
  </si>
  <si>
    <t>동춘꽃농원</t>
    <phoneticPr fontId="30" type="noConversion"/>
  </si>
  <si>
    <t>소마리곰탕</t>
    <phoneticPr fontId="30" type="noConversion"/>
  </si>
  <si>
    <t>해송식당</t>
    <phoneticPr fontId="30" type="noConversion"/>
  </si>
  <si>
    <t>초청장</t>
    <phoneticPr fontId="30" type="noConversion"/>
  </si>
  <si>
    <t>한가람</t>
    <phoneticPr fontId="30" type="noConversion"/>
  </si>
  <si>
    <t>수라</t>
    <phoneticPr fontId="30" type="noConversion"/>
  </si>
  <si>
    <t>건설기획과장</t>
    <phoneticPr fontId="30" type="noConversion"/>
  </si>
  <si>
    <t>경영지원실</t>
    <phoneticPr fontId="30" type="noConversion"/>
  </si>
  <si>
    <t>경향신문기자</t>
    <phoneticPr fontId="30" type="noConversion"/>
  </si>
  <si>
    <t>경제자유규역청 차장</t>
    <phoneticPr fontId="30" type="noConversion"/>
  </si>
  <si>
    <t>ICN 인천방송 보도부</t>
    <phoneticPr fontId="30" type="noConversion"/>
  </si>
  <si>
    <t>기획관리본부장</t>
    <phoneticPr fontId="30" type="noConversion"/>
  </si>
  <si>
    <t>시의회 의장</t>
    <phoneticPr fontId="30" type="noConversion"/>
  </si>
  <si>
    <t>시장 비서실</t>
    <phoneticPr fontId="30" type="noConversion"/>
  </si>
  <si>
    <t>환경공단 상임이사</t>
    <phoneticPr fontId="30" type="noConversion"/>
  </si>
  <si>
    <t>인천신용보증재단 이사장</t>
    <phoneticPr fontId="30" type="noConversion"/>
  </si>
  <si>
    <t>감사관실</t>
    <phoneticPr fontId="30" type="noConversion"/>
  </si>
  <si>
    <t>인천도시가스 대표이사</t>
    <phoneticPr fontId="30" type="noConversion"/>
  </si>
  <si>
    <t>주민생황지원국장</t>
    <phoneticPr fontId="30" type="noConversion"/>
  </si>
  <si>
    <t>건설교통위원장</t>
    <phoneticPr fontId="30" type="noConversion"/>
  </si>
  <si>
    <t>전 정책기획관</t>
    <phoneticPr fontId="30" type="noConversion"/>
  </si>
  <si>
    <t>경제자유구역청 차장</t>
    <phoneticPr fontId="30" type="noConversion"/>
  </si>
  <si>
    <t>인천유나이티드FC 부단장</t>
    <phoneticPr fontId="30" type="noConversion"/>
  </si>
  <si>
    <t>교통관리과</t>
    <phoneticPr fontId="30" type="noConversion"/>
  </si>
  <si>
    <t>의회 총무담당관</t>
    <phoneticPr fontId="30" type="noConversion"/>
  </si>
  <si>
    <t>도시계확과장</t>
    <phoneticPr fontId="30" type="noConversion"/>
  </si>
  <si>
    <t>경제자유구역청 인사팀장</t>
    <phoneticPr fontId="30" type="noConversion"/>
  </si>
  <si>
    <t>시의회 의원</t>
    <phoneticPr fontId="30" type="noConversion"/>
  </si>
  <si>
    <t>경찰관</t>
    <phoneticPr fontId="30" type="noConversion"/>
  </si>
  <si>
    <t>기획관리실 예산담당관</t>
    <phoneticPr fontId="30" type="noConversion"/>
  </si>
  <si>
    <t>체육사업본부</t>
    <phoneticPr fontId="30" type="noConversion"/>
  </si>
  <si>
    <t>가족공원사업단</t>
    <phoneticPr fontId="30" type="noConversion"/>
  </si>
  <si>
    <t>시 부이사관</t>
    <phoneticPr fontId="30" type="noConversion"/>
  </si>
  <si>
    <t>경영평가 대비 사업실적 관리를 위한 관계직원 회의비용 지출</t>
    <phoneticPr fontId="30" type="noConversion"/>
  </si>
  <si>
    <t>주요 간부와의 업무회의 비용 지출</t>
    <phoneticPr fontId="30" type="noConversion"/>
  </si>
  <si>
    <t xml:space="preserve"> </t>
    <phoneticPr fontId="30" type="noConversion"/>
  </si>
  <si>
    <t>(단위 : 천원)</t>
    <phoneticPr fontId="30" type="noConversion"/>
  </si>
  <si>
    <t>구  분</t>
    <phoneticPr fontId="30" type="noConversion"/>
  </si>
  <si>
    <t>지   출   내   역</t>
    <phoneticPr fontId="30" type="noConversion"/>
  </si>
  <si>
    <t>비 고</t>
    <phoneticPr fontId="30" type="noConversion"/>
  </si>
  <si>
    <t>구 분</t>
    <phoneticPr fontId="30" type="noConversion"/>
  </si>
  <si>
    <t>계(건/금액)</t>
    <phoneticPr fontId="30" type="noConversion"/>
  </si>
  <si>
    <t>현금(건/금액)</t>
    <phoneticPr fontId="30" type="noConversion"/>
  </si>
  <si>
    <t>카드(건/금액)</t>
    <phoneticPr fontId="30" type="noConversion"/>
  </si>
  <si>
    <t>비율(%)</t>
    <phoneticPr fontId="30" type="noConversion"/>
  </si>
  <si>
    <t>2008년 유형별 업무추진비 집행현황</t>
    <phoneticPr fontId="30" type="noConversion"/>
  </si>
  <si>
    <t>총계</t>
    <phoneticPr fontId="30" type="noConversion"/>
  </si>
  <si>
    <t>기관운영      업무추진비</t>
    <phoneticPr fontId="30" type="noConversion"/>
  </si>
  <si>
    <t>소계</t>
    <phoneticPr fontId="30" type="noConversion"/>
  </si>
  <si>
    <t>간담회비</t>
    <phoneticPr fontId="30" type="noConversion"/>
  </si>
  <si>
    <t>직원</t>
    <phoneticPr fontId="30" type="noConversion"/>
  </si>
  <si>
    <t>유관기관</t>
    <phoneticPr fontId="30" type="noConversion"/>
  </si>
  <si>
    <t>기타</t>
    <phoneticPr fontId="30" type="noConversion"/>
  </si>
  <si>
    <t>경조사비</t>
    <phoneticPr fontId="30" type="noConversion"/>
  </si>
  <si>
    <t>물품구입</t>
    <phoneticPr fontId="30" type="noConversion"/>
  </si>
  <si>
    <t>부속실</t>
    <phoneticPr fontId="30" type="noConversion"/>
  </si>
  <si>
    <t>작성자  소속     경영지원실       사무6급  직급(위)    성명    이 형 진    (인)</t>
  </si>
  <si>
    <t>확인자  소속     경영지원실   총무파트장  직급(위)    성명    서 유 택    (인)</t>
  </si>
  <si>
    <t>작성자  소속      경영지원실      사무6급  직급(위)    성명      이 형 진    (인)</t>
  </si>
  <si>
    <t>확인자  소속      경영지원실  총무파트장  직급(위)    성명      서 유 택    (인)</t>
  </si>
  <si>
    <t>2008년 업무추진비 집행실태</t>
    <phoneticPr fontId="30" type="noConversion"/>
  </si>
  <si>
    <t>직원/유관자 경조사비</t>
    <phoneticPr fontId="30" type="noConversion"/>
  </si>
  <si>
    <t>정책협의 간담회</t>
    <phoneticPr fontId="30" type="noConversion"/>
  </si>
  <si>
    <t>정책협의 간담회</t>
  </si>
  <si>
    <t>직원/유관자 경조사비</t>
  </si>
  <si>
    <t>유관기관 축하화환</t>
  </si>
  <si>
    <t>유관기관 축하화환</t>
    <phoneticPr fontId="30" type="noConversion"/>
  </si>
  <si>
    <t>유관기관 업무협의</t>
  </si>
  <si>
    <t>유관기관 업무협의</t>
    <phoneticPr fontId="30" type="noConversion"/>
  </si>
  <si>
    <t>직원/유관기관 격려</t>
  </si>
  <si>
    <t>직원/유관기관 격려</t>
    <phoneticPr fontId="30" type="noConversion"/>
  </si>
  <si>
    <t>기자 간담회</t>
  </si>
  <si>
    <t>기자 간담회</t>
    <phoneticPr fontId="30" type="noConversion"/>
  </si>
  <si>
    <t>&lt;단위 : 원&gt;</t>
    <phoneticPr fontId="30" type="noConversion"/>
  </si>
  <si>
    <t>집행일</t>
    <phoneticPr fontId="30" type="noConversion"/>
  </si>
  <si>
    <t>집행내역</t>
    <phoneticPr fontId="30" type="noConversion"/>
  </si>
  <si>
    <t>집행금액</t>
    <phoneticPr fontId="30" type="noConversion"/>
  </si>
  <si>
    <t>세정과 체납정리2팀장</t>
    <phoneticPr fontId="30" type="noConversion"/>
  </si>
  <si>
    <t>한가람</t>
    <phoneticPr fontId="30" type="noConversion"/>
  </si>
  <si>
    <t>신용카드 영수증</t>
    <phoneticPr fontId="30" type="noConversion"/>
  </si>
  <si>
    <t>가마솥손두부</t>
    <phoneticPr fontId="30" type="noConversion"/>
  </si>
  <si>
    <t>해피플라워</t>
    <phoneticPr fontId="30" type="noConversion"/>
  </si>
  <si>
    <t>국민일보 부장</t>
    <phoneticPr fontId="30" type="noConversion"/>
  </si>
  <si>
    <t>온누리장작구이</t>
    <phoneticPr fontId="30" type="noConversion"/>
  </si>
  <si>
    <t>신용카드 영수증</t>
    <phoneticPr fontId="30" type="noConversion"/>
  </si>
  <si>
    <t>보건환경연구원 원장</t>
    <phoneticPr fontId="30" type="noConversion"/>
  </si>
  <si>
    <t>기획행정위원회</t>
    <phoneticPr fontId="30" type="noConversion"/>
  </si>
  <si>
    <t>감사관실</t>
    <phoneticPr fontId="30" type="noConversion"/>
  </si>
  <si>
    <t>로뎀화원</t>
    <phoneticPr fontId="30" type="noConversion"/>
  </si>
  <si>
    <t>주문진생태찌게전문점</t>
    <phoneticPr fontId="30" type="noConversion"/>
  </si>
  <si>
    <t>궁중삼계탕</t>
    <phoneticPr fontId="30" type="noConversion"/>
  </si>
  <si>
    <t>시골집</t>
    <phoneticPr fontId="30" type="noConversion"/>
  </si>
  <si>
    <t>동부공원사업소 소장</t>
    <phoneticPr fontId="30" type="noConversion"/>
  </si>
  <si>
    <t>가마솥손두부</t>
    <phoneticPr fontId="30" type="noConversion"/>
  </si>
  <si>
    <t>도시축전조직위</t>
    <phoneticPr fontId="30" type="noConversion"/>
  </si>
  <si>
    <t>교촌치킨</t>
    <phoneticPr fontId="30" type="noConversion"/>
  </si>
  <si>
    <t>피자켓</t>
    <phoneticPr fontId="30" type="noConversion"/>
  </si>
  <si>
    <t>소머리곰탕</t>
    <phoneticPr fontId="30" type="noConversion"/>
  </si>
  <si>
    <t>언덕마루</t>
    <phoneticPr fontId="30" type="noConversion"/>
  </si>
  <si>
    <t>경제자유구역청 기획조정본부장</t>
    <phoneticPr fontId="30" type="noConversion"/>
  </si>
  <si>
    <t>서부공원사업소 소장</t>
    <phoneticPr fontId="30" type="noConversion"/>
  </si>
  <si>
    <t>홈에버구월점</t>
    <phoneticPr fontId="30" type="noConversion"/>
  </si>
  <si>
    <t>인천발전연구원 연구관</t>
    <phoneticPr fontId="30" type="noConversion"/>
  </si>
  <si>
    <t>이마트인천점</t>
    <phoneticPr fontId="30" type="noConversion"/>
  </si>
  <si>
    <t>계양구 구청장</t>
    <phoneticPr fontId="30" type="noConversion"/>
  </si>
  <si>
    <t>경영지원실</t>
    <phoneticPr fontId="30" type="noConversion"/>
  </si>
  <si>
    <t>영수증</t>
    <phoneticPr fontId="30" type="noConversion"/>
  </si>
  <si>
    <t>황금어장</t>
    <phoneticPr fontId="30" type="noConversion"/>
  </si>
  <si>
    <t>롯데마트 부평점</t>
    <phoneticPr fontId="30" type="noConversion"/>
  </si>
  <si>
    <t>시골집</t>
    <phoneticPr fontId="30" type="noConversion"/>
  </si>
  <si>
    <t>예산담당관실</t>
    <phoneticPr fontId="30" type="noConversion"/>
  </si>
  <si>
    <t>신용보증재단 사무국장</t>
    <phoneticPr fontId="30" type="noConversion"/>
  </si>
  <si>
    <t>문교사위원장</t>
    <phoneticPr fontId="30" type="noConversion"/>
  </si>
  <si>
    <t>남구시설관리공단 경영본부장</t>
    <phoneticPr fontId="30" type="noConversion"/>
  </si>
  <si>
    <t>시의회 의원</t>
    <phoneticPr fontId="30" type="noConversion"/>
  </si>
  <si>
    <t>굴세상</t>
    <phoneticPr fontId="30" type="noConversion"/>
  </si>
  <si>
    <t>황금어장</t>
    <phoneticPr fontId="30" type="noConversion"/>
  </si>
  <si>
    <t>에너지정책과 팀장</t>
    <phoneticPr fontId="30" type="noConversion"/>
  </si>
  <si>
    <t>서구의회 사무국장</t>
    <phoneticPr fontId="30" type="noConversion"/>
  </si>
  <si>
    <t>도시철도본부 본부장</t>
    <phoneticPr fontId="30" type="noConversion"/>
  </si>
  <si>
    <t>전자랜드 농구단 감독</t>
    <phoneticPr fontId="30" type="noConversion"/>
  </si>
  <si>
    <t>청어진동태찜</t>
    <phoneticPr fontId="30" type="noConversion"/>
  </si>
  <si>
    <t>공단 주요간부와의 사업관련 회의비용 지출</t>
    <phoneticPr fontId="30" type="noConversion"/>
  </si>
  <si>
    <t>해동체육사</t>
    <phoneticPr fontId="30" type="noConversion"/>
  </si>
  <si>
    <t>대복</t>
    <phoneticPr fontId="30" type="noConversion"/>
  </si>
  <si>
    <t>좋은조경플라워</t>
    <phoneticPr fontId="30" type="noConversion"/>
  </si>
  <si>
    <t>서구 부구청장</t>
    <phoneticPr fontId="30" type="noConversion"/>
  </si>
  <si>
    <t>시민일보 취재본부장</t>
    <phoneticPr fontId="30" type="noConversion"/>
  </si>
  <si>
    <t>체육회 운영과장</t>
    <phoneticPr fontId="30" type="noConversion"/>
  </si>
  <si>
    <t>남동수도사업소 소장</t>
    <phoneticPr fontId="30" type="noConversion"/>
  </si>
  <si>
    <t>체육회 총무과장</t>
    <phoneticPr fontId="30" type="noConversion"/>
  </si>
  <si>
    <t>만수새마을금고</t>
    <phoneticPr fontId="30" type="noConversion"/>
  </si>
  <si>
    <t>문학궁</t>
    <phoneticPr fontId="30" type="noConversion"/>
  </si>
  <si>
    <t>고섶</t>
    <phoneticPr fontId="30" type="noConversion"/>
  </si>
  <si>
    <t>주요간부와의  오찬비용 지출</t>
    <phoneticPr fontId="30" type="noConversion"/>
  </si>
  <si>
    <t>해원일식</t>
    <phoneticPr fontId="30" type="noConversion"/>
  </si>
  <si>
    <t>그레이스가든</t>
    <phoneticPr fontId="30" type="noConversion"/>
  </si>
  <si>
    <t>이마트 인천점</t>
    <phoneticPr fontId="30" type="noConversion"/>
  </si>
  <si>
    <t>정책/업무협의 간담회</t>
    <phoneticPr fontId="30" type="noConversion"/>
  </si>
  <si>
    <t>연번</t>
    <phoneticPr fontId="30" type="noConversion"/>
  </si>
  <si>
    <t>합계</t>
    <phoneticPr fontId="30" type="noConversion"/>
  </si>
  <si>
    <t>사용일</t>
    <phoneticPr fontId="30" type="noConversion"/>
  </si>
  <si>
    <t>월</t>
    <phoneticPr fontId="30" type="noConversion"/>
  </si>
  <si>
    <t>일</t>
    <phoneticPr fontId="30" type="noConversion"/>
  </si>
  <si>
    <t>집행대상자</t>
    <phoneticPr fontId="30" type="noConversion"/>
  </si>
  <si>
    <t>장소</t>
    <phoneticPr fontId="30" type="noConversion"/>
  </si>
  <si>
    <t>인원</t>
    <phoneticPr fontId="30" type="noConversion"/>
  </si>
  <si>
    <t>결재방법
(카드/현금)</t>
    <phoneticPr fontId="30" type="noConversion"/>
  </si>
  <si>
    <t>내용(구체적으로 명시)</t>
    <phoneticPr fontId="30" type="noConversion"/>
  </si>
  <si>
    <t>비고</t>
    <phoneticPr fontId="30" type="noConversion"/>
  </si>
  <si>
    <t>총계</t>
    <phoneticPr fontId="30" type="noConversion"/>
  </si>
  <si>
    <t>인천시설공단</t>
    <phoneticPr fontId="30" type="noConversion"/>
  </si>
  <si>
    <t>카드</t>
    <phoneticPr fontId="30" type="noConversion"/>
  </si>
  <si>
    <t>문화복지
본부장</t>
    <phoneticPr fontId="30" type="noConversion"/>
  </si>
  <si>
    <t>&lt;2022년&gt;</t>
    <phoneticPr fontId="30" type="noConversion"/>
  </si>
  <si>
    <t>5명</t>
    <phoneticPr fontId="30" type="noConversion"/>
  </si>
  <si>
    <t>문화복지본부 가족공원사업단 현안사항 관련 
유관기관(市 노인정책과) 업무협의 후 석찬</t>
    <phoneticPr fontId="30" type="noConversion"/>
  </si>
  <si>
    <t>5월</t>
    <phoneticPr fontId="30" type="noConversion"/>
  </si>
  <si>
    <t>문화복지본부 현안사항 관련 유관기관(市 의회관계자) 
업무협의 후 오찬</t>
    <phoneticPr fontId="30" type="noConversion"/>
  </si>
  <si>
    <t>6명</t>
    <phoneticPr fontId="30" type="noConversion"/>
  </si>
  <si>
    <t>㈜가인세상 따룽훠궈 송도점
(인천광역시 연수구 센트럴로 160, 243-246호)</t>
    <phoneticPr fontId="30" type="noConversion"/>
  </si>
  <si>
    <t>문화복지본부 가족공원사업단 직원 노고 격려 석찬</t>
    <phoneticPr fontId="30" type="noConversion"/>
  </si>
  <si>
    <t>불타는명태조림 
(인천광역시 남동구 하촌로 59번길 4-10 1층)</t>
    <phoneticPr fontId="30" type="noConversion"/>
  </si>
  <si>
    <t>두툼당 시청점
(인천광역시 남동구 인주대로591번길 55)</t>
    <phoneticPr fontId="30" type="noConversion"/>
  </si>
  <si>
    <t>골목길식당
(인천광역시 남구 주안동 1488-8)</t>
    <phoneticPr fontId="30" type="noConversion"/>
  </si>
  <si>
    <t>문화복지본부 노인종합문화회관 현안사항 관련 
유관기관(市 노인정책과) 업무협의 후 석찬</t>
    <phoneticPr fontId="30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</si>
</sst>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m&quot;/&quot;d;@"/>
    <numFmt numFmtId="177" formatCode="#&quot;건&quot;"/>
    <numFmt numFmtId="178" formatCode="#,##0,"/>
    <numFmt numFmtId="179" formatCode="#,##0_);[Red]\(#,##0\)"/>
    <numFmt numFmtId="180" formatCode="#&quot;월&quot;"/>
    <numFmt numFmtId="181" formatCode="#,##0\ &quot;건&quot;"/>
    <numFmt numFmtId="182" formatCode="#,##0_ "/>
  </numFmts>
  <fonts count="5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b/>
      <sz val="20"/>
      <name val="돋움"/>
      <family val="3"/>
      <charset val="129"/>
    </font>
    <font>
      <b/>
      <sz val="13"/>
      <name val="돋움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theme="0"/>
      <name val="돋움"/>
      <family val="3"/>
      <charset val="129"/>
    </font>
    <font>
      <b/>
      <sz val="12"/>
      <color theme="0"/>
      <name val="돋움"/>
      <family val="3"/>
      <charset val="129"/>
    </font>
    <font>
      <sz val="12"/>
      <color theme="0"/>
      <name val="돋움"/>
      <family val="3"/>
      <charset val="129"/>
    </font>
    <font>
      <b/>
      <sz val="10"/>
      <color theme="0"/>
      <name val="돋움"/>
      <family val="3"/>
      <charset val="129"/>
    </font>
    <font>
      <sz val="10"/>
      <color theme="0"/>
      <name val="돋움"/>
      <family val="3"/>
      <charset val="129"/>
    </font>
    <font>
      <b/>
      <sz val="11"/>
      <color theme="0"/>
      <name val="돋움"/>
      <family val="3"/>
      <charset val="129"/>
    </font>
    <font>
      <sz val="12"/>
      <color rgb="FF3F3F76"/>
      <name val="맑은 고딕"/>
      <family val="3"/>
      <charset val="129"/>
      <scheme val="minor"/>
    </font>
    <font>
      <b/>
      <sz val="16"/>
      <color theme="0"/>
      <name val="돋움"/>
      <family val="3"/>
      <charset val="129"/>
    </font>
    <font>
      <b/>
      <sz val="18"/>
      <color theme="0"/>
      <name val="궁서"/>
      <family val="1"/>
      <charset val="129"/>
    </font>
    <font>
      <sz val="9"/>
      <color rgb="FF333333"/>
      <name val="굴림"/>
      <family val="3"/>
      <charset val="129"/>
    </font>
    <font>
      <b/>
      <sz val="9"/>
      <color rgb="FF333333"/>
      <name val="굴림"/>
      <family val="3"/>
      <charset val="129"/>
    </font>
    <font>
      <b/>
      <sz val="14"/>
      <color rgb="FF333333"/>
      <name val="굴림"/>
      <family val="3"/>
      <charset val="129"/>
    </font>
    <font>
      <b/>
      <sz val="11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0"/>
      <color rgb="FF333333"/>
      <name val="굴림"/>
      <family val="3"/>
      <charset val="129"/>
    </font>
    <font>
      <sz val="12"/>
      <name val="맑은 고딕"/>
      <family val="3"/>
      <charset val="129"/>
      <scheme val="minor"/>
    </font>
    <font>
      <sz val="12"/>
      <color rgb="FF333333"/>
      <name val="굴림"/>
      <family val="3"/>
      <charset val="129"/>
    </font>
    <font>
      <b/>
      <sz val="10"/>
      <color rgb="FF333333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BCC99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double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41" fontId="29" fillId="0" borderId="0" applyFont="0" applyFill="0" applyBorder="0" applyAlignment="0" applyProtection="0"/>
    <xf numFmtId="0" fontId="35" fillId="2" borderId="62" applyNumberFormat="0" applyAlignment="0" applyProtection="0">
      <alignment vertical="center"/>
    </xf>
    <xf numFmtId="0" fontId="29" fillId="0" borderId="0"/>
    <xf numFmtId="41" fontId="29" fillId="0" borderId="0" applyFont="0" applyFill="0" applyBorder="0" applyAlignment="0" applyProtection="0"/>
    <xf numFmtId="0" fontId="35" fillId="2" borderId="62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7">
    <xf numFmtId="0" fontId="0" fillId="0" borderId="0" xfId="0"/>
    <xf numFmtId="0" fontId="36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36" fillId="0" borderId="0" xfId="0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38" fillId="0" borderId="1" xfId="0" applyFont="1" applyBorder="1" applyAlignment="1" applyProtection="1">
      <alignment horizontal="right" vertical="center"/>
      <protection hidden="1"/>
    </xf>
    <xf numFmtId="0" fontId="39" fillId="0" borderId="2" xfId="0" applyFont="1" applyBorder="1" applyAlignment="1" applyProtection="1">
      <alignment horizontal="center" vertical="center"/>
      <protection hidden="1"/>
    </xf>
    <xf numFmtId="0" fontId="38" fillId="0" borderId="3" xfId="0" applyFont="1" applyBorder="1" applyAlignment="1" applyProtection="1">
      <alignment horizontal="right" vertical="center"/>
      <protection hidden="1"/>
    </xf>
    <xf numFmtId="0" fontId="39" fillId="0" borderId="4" xfId="0" applyFont="1" applyBorder="1" applyAlignment="1" applyProtection="1">
      <alignment horizontal="center" vertical="center"/>
      <protection hidden="1"/>
    </xf>
    <xf numFmtId="176" fontId="40" fillId="0" borderId="5" xfId="0" applyNumberFormat="1" applyFont="1" applyBorder="1" applyAlignment="1" applyProtection="1">
      <alignment horizontal="center" vertical="center" shrinkToFit="1"/>
      <protection hidden="1"/>
    </xf>
    <xf numFmtId="0" fontId="40" fillId="0" borderId="6" xfId="0" applyFont="1" applyBorder="1" applyAlignment="1" applyProtection="1">
      <alignment horizontal="center" vertical="center" shrinkToFit="1"/>
      <protection hidden="1"/>
    </xf>
    <xf numFmtId="178" fontId="40" fillId="0" borderId="6" xfId="1" applyNumberFormat="1" applyFont="1" applyBorder="1" applyAlignment="1" applyProtection="1">
      <alignment horizontal="center" vertical="center" shrinkToFit="1"/>
      <protection hidden="1"/>
    </xf>
    <xf numFmtId="0" fontId="40" fillId="0" borderId="6" xfId="0" applyFont="1" applyBorder="1" applyAlignment="1" applyProtection="1">
      <alignment vertical="center"/>
      <protection hidden="1"/>
    </xf>
    <xf numFmtId="0" fontId="40" fillId="0" borderId="6" xfId="0" applyFont="1" applyBorder="1" applyAlignment="1" applyProtection="1">
      <alignment horizontal="left" vertical="center" shrinkToFit="1"/>
      <protection hidden="1"/>
    </xf>
    <xf numFmtId="0" fontId="40" fillId="0" borderId="6" xfId="0" applyFont="1" applyBorder="1" applyAlignment="1" applyProtection="1">
      <alignment horizontal="center" vertical="center"/>
      <protection hidden="1"/>
    </xf>
    <xf numFmtId="0" fontId="40" fillId="0" borderId="7" xfId="0" applyFont="1" applyBorder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176" fontId="40" fillId="0" borderId="8" xfId="0" applyNumberFormat="1" applyFont="1" applyBorder="1" applyAlignment="1" applyProtection="1">
      <alignment horizontal="center" vertical="center" shrinkToFit="1"/>
      <protection hidden="1"/>
    </xf>
    <xf numFmtId="0" fontId="40" fillId="0" borderId="9" xfId="0" applyFont="1" applyBorder="1" applyAlignment="1" applyProtection="1">
      <alignment horizontal="center" vertical="center" shrinkToFit="1"/>
      <protection hidden="1"/>
    </xf>
    <xf numFmtId="178" fontId="40" fillId="0" borderId="9" xfId="1" applyNumberFormat="1" applyFont="1" applyBorder="1" applyAlignment="1" applyProtection="1">
      <alignment horizontal="center" vertical="center" shrinkToFit="1"/>
      <protection hidden="1"/>
    </xf>
    <xf numFmtId="0" fontId="40" fillId="0" borderId="9" xfId="0" applyFont="1" applyBorder="1" applyAlignment="1" applyProtection="1">
      <alignment vertical="center"/>
      <protection hidden="1"/>
    </xf>
    <xf numFmtId="0" fontId="40" fillId="0" borderId="9" xfId="0" applyFont="1" applyBorder="1" applyAlignment="1" applyProtection="1">
      <alignment horizontal="left" vertical="center" shrinkToFit="1"/>
      <protection hidden="1"/>
    </xf>
    <xf numFmtId="0" fontId="40" fillId="0" borderId="9" xfId="0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vertical="center"/>
      <protection hidden="1"/>
    </xf>
    <xf numFmtId="0" fontId="38" fillId="0" borderId="11" xfId="0" applyFont="1" applyBorder="1" applyAlignment="1" applyProtection="1">
      <alignment horizontal="right" vertical="center"/>
      <protection hidden="1"/>
    </xf>
    <xf numFmtId="178" fontId="40" fillId="0" borderId="9" xfId="1" applyNumberFormat="1" applyFont="1" applyFill="1" applyBorder="1" applyAlignment="1" applyProtection="1">
      <alignment horizontal="center" vertical="center" shrinkToFit="1"/>
      <protection hidden="1"/>
    </xf>
    <xf numFmtId="176" fontId="40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9" xfId="0" applyFont="1" applyFill="1" applyBorder="1" applyAlignment="1" applyProtection="1">
      <alignment horizontal="center" vertical="center" shrinkToFit="1"/>
      <protection hidden="1"/>
    </xf>
    <xf numFmtId="0" fontId="40" fillId="0" borderId="9" xfId="0" applyFont="1" applyFill="1" applyBorder="1" applyAlignment="1" applyProtection="1">
      <alignment horizontal="left" vertical="center" shrinkToFit="1"/>
      <protection hidden="1"/>
    </xf>
    <xf numFmtId="176" fontId="40" fillId="0" borderId="12" xfId="0" applyNumberFormat="1" applyFont="1" applyBorder="1" applyAlignment="1" applyProtection="1">
      <alignment horizontal="center" vertical="center" shrinkToFit="1"/>
      <protection hidden="1"/>
    </xf>
    <xf numFmtId="0" fontId="40" fillId="0" borderId="13" xfId="0" applyFont="1" applyBorder="1" applyAlignment="1" applyProtection="1">
      <alignment horizontal="center" vertical="center" shrinkToFit="1"/>
      <protection hidden="1"/>
    </xf>
    <xf numFmtId="178" fontId="40" fillId="0" borderId="13" xfId="1" applyNumberFormat="1" applyFont="1" applyFill="1" applyBorder="1" applyAlignment="1" applyProtection="1">
      <alignment horizontal="center" vertical="center" shrinkToFit="1"/>
      <protection hidden="1"/>
    </xf>
    <xf numFmtId="0" fontId="40" fillId="0" borderId="13" xfId="0" applyFont="1" applyBorder="1" applyAlignment="1" applyProtection="1">
      <alignment vertical="center"/>
      <protection hidden="1"/>
    </xf>
    <xf numFmtId="0" fontId="40" fillId="0" borderId="13" xfId="0" applyFont="1" applyBorder="1" applyAlignment="1" applyProtection="1">
      <alignment horizontal="left" vertical="center" shrinkToFit="1"/>
      <protection hidden="1"/>
    </xf>
    <xf numFmtId="0" fontId="40" fillId="0" borderId="13" xfId="0" applyFont="1" applyBorder="1" applyAlignment="1" applyProtection="1">
      <alignment horizontal="center" vertical="center"/>
      <protection hidden="1"/>
    </xf>
    <xf numFmtId="0" fontId="40" fillId="0" borderId="14" xfId="0" applyFont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6" fillId="3" borderId="0" xfId="0" applyFont="1" applyFill="1" applyProtection="1">
      <protection hidden="1"/>
    </xf>
    <xf numFmtId="179" fontId="36" fillId="3" borderId="0" xfId="1" applyNumberFormat="1" applyFont="1" applyFill="1" applyAlignment="1" applyProtection="1">
      <alignment vertical="center"/>
      <protection hidden="1"/>
    </xf>
    <xf numFmtId="0" fontId="36" fillId="3" borderId="0" xfId="0" applyFont="1" applyFill="1" applyAlignment="1" applyProtection="1">
      <alignment horizontal="center" vertical="center"/>
      <protection hidden="1"/>
    </xf>
    <xf numFmtId="0" fontId="36" fillId="3" borderId="0" xfId="0" applyFont="1" applyFill="1" applyBorder="1" applyAlignment="1" applyProtection="1">
      <alignment horizontal="right" vertical="center"/>
      <protection hidden="1"/>
    </xf>
    <xf numFmtId="179" fontId="40" fillId="3" borderId="15" xfId="0" applyNumberFormat="1" applyFont="1" applyFill="1" applyBorder="1" applyAlignment="1" applyProtection="1">
      <alignment horizontal="center"/>
      <protection hidden="1"/>
    </xf>
    <xf numFmtId="0" fontId="36" fillId="3" borderId="16" xfId="0" applyFont="1" applyFill="1" applyBorder="1" applyAlignment="1" applyProtection="1">
      <alignment horizontal="center" vertical="center" wrapText="1"/>
      <protection hidden="1"/>
    </xf>
    <xf numFmtId="0" fontId="36" fillId="3" borderId="9" xfId="0" applyFont="1" applyFill="1" applyBorder="1" applyAlignment="1" applyProtection="1">
      <alignment horizontal="center" vertical="center" wrapText="1"/>
      <protection hidden="1"/>
    </xf>
    <xf numFmtId="179" fontId="40" fillId="3" borderId="6" xfId="0" applyNumberFormat="1" applyFont="1" applyFill="1" applyBorder="1" applyAlignment="1" applyProtection="1">
      <alignment horizontal="left" vertical="top" shrinkToFit="1"/>
      <protection hidden="1"/>
    </xf>
    <xf numFmtId="0" fontId="36" fillId="3" borderId="7" xfId="0" applyFont="1" applyFill="1" applyBorder="1" applyAlignment="1" applyProtection="1">
      <alignment horizontal="center" vertical="center"/>
      <protection hidden="1"/>
    </xf>
    <xf numFmtId="177" fontId="40" fillId="3" borderId="17" xfId="0" applyNumberFormat="1" applyFont="1" applyFill="1" applyBorder="1" applyAlignment="1" applyProtection="1">
      <alignment horizontal="center" vertical="center" shrinkToFit="1"/>
      <protection hidden="1"/>
    </xf>
    <xf numFmtId="178" fontId="40" fillId="3" borderId="18" xfId="1" applyNumberFormat="1" applyFont="1" applyFill="1" applyBorder="1" applyAlignment="1" applyProtection="1">
      <alignment horizontal="center" vertical="center" shrinkToFit="1"/>
      <protection hidden="1"/>
    </xf>
    <xf numFmtId="177" fontId="40" fillId="3" borderId="4" xfId="0" applyNumberFormat="1" applyFont="1" applyFill="1" applyBorder="1" applyAlignment="1" applyProtection="1">
      <alignment horizontal="center" vertical="center" shrinkToFit="1"/>
      <protection hidden="1"/>
    </xf>
    <xf numFmtId="178" fontId="40" fillId="3" borderId="4" xfId="1" applyNumberFormat="1" applyFont="1" applyFill="1" applyBorder="1" applyAlignment="1" applyProtection="1">
      <alignment horizontal="center" vertical="center" shrinkToFit="1"/>
      <protection hidden="1"/>
    </xf>
    <xf numFmtId="0" fontId="40" fillId="3" borderId="19" xfId="0" applyFont="1" applyFill="1" applyBorder="1" applyAlignment="1" applyProtection="1">
      <alignment vertical="center" shrinkToFit="1"/>
      <protection hidden="1"/>
    </xf>
    <xf numFmtId="0" fontId="41" fillId="3" borderId="0" xfId="0" applyFont="1" applyFill="1" applyAlignment="1" applyProtection="1">
      <alignment vertical="center"/>
      <protection hidden="1"/>
    </xf>
    <xf numFmtId="177" fontId="40" fillId="3" borderId="20" xfId="1" applyNumberFormat="1" applyFont="1" applyFill="1" applyBorder="1" applyAlignment="1" applyProtection="1">
      <alignment horizontal="center" vertical="center" shrinkToFit="1"/>
      <protection hidden="1"/>
    </xf>
    <xf numFmtId="178" fontId="40" fillId="3" borderId="21" xfId="1" applyNumberFormat="1" applyFont="1" applyFill="1" applyBorder="1" applyAlignment="1" applyProtection="1">
      <alignment horizontal="center" vertical="center" shrinkToFit="1"/>
      <protection hidden="1"/>
    </xf>
    <xf numFmtId="41" fontId="40" fillId="3" borderId="22" xfId="1" applyFont="1" applyFill="1" applyBorder="1" applyAlignment="1" applyProtection="1">
      <alignment horizontal="center" vertical="center" shrinkToFit="1"/>
      <protection hidden="1"/>
    </xf>
    <xf numFmtId="178" fontId="40" fillId="3" borderId="23" xfId="1" applyNumberFormat="1" applyFont="1" applyFill="1" applyBorder="1" applyAlignment="1" applyProtection="1">
      <alignment vertical="center" shrinkToFit="1"/>
      <protection hidden="1"/>
    </xf>
    <xf numFmtId="0" fontId="40" fillId="3" borderId="24" xfId="0" applyFont="1" applyFill="1" applyBorder="1" applyAlignment="1" applyProtection="1">
      <alignment vertical="center" shrinkToFit="1"/>
      <protection hidden="1"/>
    </xf>
    <xf numFmtId="0" fontId="36" fillId="3" borderId="0" xfId="0" applyFont="1" applyFill="1" applyAlignment="1" applyProtection="1">
      <alignment vertical="center"/>
      <protection hidden="1"/>
    </xf>
    <xf numFmtId="49" fontId="40" fillId="3" borderId="25" xfId="0" applyNumberFormat="1" applyFont="1" applyFill="1" applyBorder="1" applyAlignment="1" applyProtection="1">
      <alignment horizontal="center" vertical="center" shrinkToFit="1"/>
      <protection hidden="1"/>
    </xf>
    <xf numFmtId="177" fontId="40" fillId="3" borderId="26" xfId="1" applyNumberFormat="1" applyFont="1" applyFill="1" applyBorder="1" applyAlignment="1" applyProtection="1">
      <alignment horizontal="center" vertical="center" shrinkToFit="1"/>
      <protection hidden="1"/>
    </xf>
    <xf numFmtId="178" fontId="40" fillId="3" borderId="27" xfId="1" applyNumberFormat="1" applyFont="1" applyFill="1" applyBorder="1" applyAlignment="1" applyProtection="1">
      <alignment horizontal="center" vertical="center" shrinkToFit="1"/>
      <protection hidden="1"/>
    </xf>
    <xf numFmtId="41" fontId="40" fillId="3" borderId="23" xfId="1" applyFont="1" applyFill="1" applyBorder="1" applyAlignment="1" applyProtection="1">
      <alignment horizontal="center" vertical="center" shrinkToFit="1"/>
      <protection hidden="1"/>
    </xf>
    <xf numFmtId="178" fontId="40" fillId="3" borderId="2" xfId="0" applyNumberFormat="1" applyFont="1" applyFill="1" applyBorder="1" applyAlignment="1" applyProtection="1">
      <alignment vertical="center" shrinkToFit="1"/>
      <protection hidden="1"/>
    </xf>
    <xf numFmtId="0" fontId="40" fillId="3" borderId="28" xfId="0" applyFont="1" applyFill="1" applyBorder="1" applyAlignment="1" applyProtection="1">
      <alignment vertical="center" shrinkToFit="1"/>
      <protection hidden="1"/>
    </xf>
    <xf numFmtId="49" fontId="40" fillId="3" borderId="29" xfId="0" applyNumberFormat="1" applyFont="1" applyFill="1" applyBorder="1" applyAlignment="1" applyProtection="1">
      <alignment horizontal="center" vertical="center" shrinkToFit="1"/>
      <protection hidden="1"/>
    </xf>
    <xf numFmtId="177" fontId="40" fillId="3" borderId="30" xfId="0" applyNumberFormat="1" applyFont="1" applyFill="1" applyBorder="1" applyAlignment="1" applyProtection="1">
      <alignment horizontal="center" vertical="center" shrinkToFit="1"/>
      <protection hidden="1"/>
    </xf>
    <xf numFmtId="178" fontId="40" fillId="3" borderId="29" xfId="1" applyNumberFormat="1" applyFont="1" applyFill="1" applyBorder="1" applyAlignment="1" applyProtection="1">
      <alignment horizontal="center" vertical="center" shrinkToFit="1"/>
      <protection hidden="1"/>
    </xf>
    <xf numFmtId="177" fontId="40" fillId="3" borderId="30" xfId="1" applyNumberFormat="1" applyFont="1" applyFill="1" applyBorder="1" applyAlignment="1" applyProtection="1">
      <alignment horizontal="center" vertical="center" shrinkToFit="1"/>
      <protection hidden="1"/>
    </xf>
    <xf numFmtId="41" fontId="40" fillId="3" borderId="9" xfId="1" applyFont="1" applyFill="1" applyBorder="1" applyAlignment="1" applyProtection="1">
      <alignment horizontal="center" vertical="center" shrinkToFit="1"/>
      <protection hidden="1"/>
    </xf>
    <xf numFmtId="178" fontId="40" fillId="3" borderId="9" xfId="0" applyNumberFormat="1" applyFont="1" applyFill="1" applyBorder="1" applyAlignment="1" applyProtection="1">
      <alignment vertical="center" shrinkToFit="1"/>
      <protection hidden="1"/>
    </xf>
    <xf numFmtId="0" fontId="40" fillId="3" borderId="10" xfId="0" applyFont="1" applyFill="1" applyBorder="1" applyAlignment="1" applyProtection="1">
      <alignment vertical="center" shrinkToFit="1"/>
      <protection hidden="1"/>
    </xf>
    <xf numFmtId="49" fontId="40" fillId="3" borderId="31" xfId="0" applyNumberFormat="1" applyFont="1" applyFill="1" applyBorder="1" applyAlignment="1" applyProtection="1">
      <alignment horizontal="center" vertical="center" shrinkToFit="1"/>
      <protection hidden="1"/>
    </xf>
    <xf numFmtId="177" fontId="40" fillId="3" borderId="32" xfId="0" applyNumberFormat="1" applyFont="1" applyFill="1" applyBorder="1" applyAlignment="1" applyProtection="1">
      <alignment horizontal="center" vertical="center" shrinkToFit="1"/>
      <protection hidden="1"/>
    </xf>
    <xf numFmtId="178" fontId="40" fillId="3" borderId="31" xfId="1" applyNumberFormat="1" applyFont="1" applyFill="1" applyBorder="1" applyAlignment="1" applyProtection="1">
      <alignment horizontal="center" vertical="center" shrinkToFit="1"/>
      <protection hidden="1"/>
    </xf>
    <xf numFmtId="177" fontId="40" fillId="3" borderId="32" xfId="1" applyNumberFormat="1" applyFont="1" applyFill="1" applyBorder="1" applyAlignment="1" applyProtection="1">
      <alignment horizontal="center" vertical="center" shrinkToFit="1"/>
      <protection hidden="1"/>
    </xf>
    <xf numFmtId="178" fontId="40" fillId="3" borderId="33" xfId="0" applyNumberFormat="1" applyFont="1" applyFill="1" applyBorder="1" applyAlignment="1" applyProtection="1">
      <alignment vertical="center" shrinkToFit="1"/>
      <protection hidden="1"/>
    </xf>
    <xf numFmtId="0" fontId="40" fillId="3" borderId="34" xfId="0" applyFont="1" applyFill="1" applyBorder="1" applyAlignment="1" applyProtection="1">
      <alignment vertical="center" shrinkToFit="1"/>
      <protection hidden="1"/>
    </xf>
    <xf numFmtId="41" fontId="40" fillId="3" borderId="2" xfId="1" applyFont="1" applyFill="1" applyBorder="1" applyAlignment="1" applyProtection="1">
      <alignment horizontal="center" vertical="center" shrinkToFit="1"/>
      <protection hidden="1"/>
    </xf>
    <xf numFmtId="41" fontId="40" fillId="3" borderId="6" xfId="1" applyFont="1" applyFill="1" applyBorder="1" applyAlignment="1" applyProtection="1">
      <alignment horizontal="center" vertical="center" shrinkToFit="1"/>
      <protection hidden="1"/>
    </xf>
    <xf numFmtId="49" fontId="40" fillId="3" borderId="35" xfId="0" applyNumberFormat="1" applyFont="1" applyFill="1" applyBorder="1" applyAlignment="1" applyProtection="1">
      <alignment horizontal="center" vertical="center" shrinkToFit="1"/>
      <protection hidden="1"/>
    </xf>
    <xf numFmtId="177" fontId="40" fillId="3" borderId="36" xfId="0" applyNumberFormat="1" applyFont="1" applyFill="1" applyBorder="1" applyAlignment="1" applyProtection="1">
      <alignment horizontal="center" vertical="center" shrinkToFit="1"/>
      <protection hidden="1"/>
    </xf>
    <xf numFmtId="178" fontId="40" fillId="3" borderId="35" xfId="1" applyNumberFormat="1" applyFont="1" applyFill="1" applyBorder="1" applyAlignment="1" applyProtection="1">
      <alignment horizontal="center" vertical="center" shrinkToFit="1"/>
      <protection hidden="1"/>
    </xf>
    <xf numFmtId="177" fontId="40" fillId="3" borderId="36" xfId="1" applyNumberFormat="1" applyFont="1" applyFill="1" applyBorder="1" applyAlignment="1" applyProtection="1">
      <alignment horizontal="center" vertical="center" shrinkToFit="1"/>
      <protection hidden="1"/>
    </xf>
    <xf numFmtId="41" fontId="40" fillId="3" borderId="37" xfId="1" applyFont="1" applyFill="1" applyBorder="1" applyAlignment="1" applyProtection="1">
      <alignment horizontal="center" vertical="center" shrinkToFit="1"/>
      <protection hidden="1"/>
    </xf>
    <xf numFmtId="178" fontId="40" fillId="3" borderId="13" xfId="0" applyNumberFormat="1" applyFont="1" applyFill="1" applyBorder="1" applyAlignment="1" applyProtection="1">
      <alignment vertical="center" shrinkToFit="1"/>
      <protection hidden="1"/>
    </xf>
    <xf numFmtId="0" fontId="40" fillId="3" borderId="14" xfId="0" applyFont="1" applyFill="1" applyBorder="1" applyAlignment="1" applyProtection="1">
      <alignment vertical="center" shrinkToFit="1"/>
      <protection hidden="1"/>
    </xf>
    <xf numFmtId="41" fontId="40" fillId="3" borderId="15" xfId="1" applyFont="1" applyFill="1" applyBorder="1" applyAlignment="1" applyProtection="1">
      <alignment horizontal="center" vertical="center" shrinkToFit="1"/>
      <protection hidden="1"/>
    </xf>
    <xf numFmtId="49" fontId="40" fillId="3" borderId="38" xfId="0" applyNumberFormat="1" applyFont="1" applyFill="1" applyBorder="1" applyAlignment="1" applyProtection="1">
      <alignment horizontal="center" vertical="center" shrinkToFit="1"/>
      <protection hidden="1"/>
    </xf>
    <xf numFmtId="178" fontId="40" fillId="3" borderId="6" xfId="0" applyNumberFormat="1" applyFont="1" applyFill="1" applyBorder="1" applyAlignment="1" applyProtection="1">
      <alignment vertical="center" shrinkToFit="1"/>
      <protection hidden="1"/>
    </xf>
    <xf numFmtId="0" fontId="40" fillId="3" borderId="7" xfId="0" applyFont="1" applyFill="1" applyBorder="1" applyAlignment="1" applyProtection="1">
      <alignment vertical="center" shrinkToFit="1"/>
      <protection hidden="1"/>
    </xf>
    <xf numFmtId="178" fontId="40" fillId="3" borderId="39" xfId="0" applyNumberFormat="1" applyFont="1" applyFill="1" applyBorder="1" applyAlignment="1" applyProtection="1">
      <alignment vertical="center" shrinkToFit="1"/>
      <protection hidden="1"/>
    </xf>
    <xf numFmtId="0" fontId="40" fillId="3" borderId="40" xfId="0" applyFont="1" applyFill="1" applyBorder="1" applyAlignment="1" applyProtection="1">
      <alignment vertical="center" shrinkToFit="1"/>
      <protection hidden="1"/>
    </xf>
    <xf numFmtId="49" fontId="36" fillId="3" borderId="0" xfId="0" applyNumberFormat="1" applyFont="1" applyFill="1" applyAlignment="1" applyProtection="1">
      <alignment horizontal="center" vertical="center"/>
      <protection hidden="1"/>
    </xf>
    <xf numFmtId="179" fontId="36" fillId="3" borderId="0" xfId="0" applyNumberFormat="1" applyFont="1" applyFill="1" applyAlignment="1" applyProtection="1">
      <alignment horizontal="center" vertical="center"/>
      <protection hidden="1"/>
    </xf>
    <xf numFmtId="179" fontId="36" fillId="3" borderId="0" xfId="0" applyNumberFormat="1" applyFont="1" applyFill="1" applyAlignment="1" applyProtection="1">
      <alignment vertical="center"/>
      <protection hidden="1"/>
    </xf>
    <xf numFmtId="0" fontId="0" fillId="0" borderId="0" xfId="0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41" fontId="32" fillId="0" borderId="0" xfId="1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41" fontId="32" fillId="0" borderId="0" xfId="1" applyFont="1" applyAlignment="1" applyProtection="1">
      <alignment horizontal="right" vertical="center"/>
      <protection locked="0"/>
    </xf>
    <xf numFmtId="0" fontId="34" fillId="0" borderId="41" xfId="0" applyFont="1" applyBorder="1" applyAlignment="1" applyProtection="1">
      <alignment horizontal="center" vertical="center"/>
      <protection locked="0"/>
    </xf>
    <xf numFmtId="41" fontId="34" fillId="0" borderId="42" xfId="1" applyFont="1" applyBorder="1" applyAlignment="1" applyProtection="1">
      <alignment horizontal="center" vertical="center"/>
      <protection locked="0"/>
    </xf>
    <xf numFmtId="41" fontId="32" fillId="0" borderId="43" xfId="1" applyFont="1" applyBorder="1" applyAlignment="1" applyProtection="1">
      <alignment horizontal="center" vertical="center"/>
      <protection locked="0"/>
    </xf>
    <xf numFmtId="0" fontId="32" fillId="0" borderId="3" xfId="0" applyFont="1" applyFill="1" applyBorder="1" applyAlignment="1" applyProtection="1">
      <alignment horizontal="right" vertical="center"/>
      <protection locked="0"/>
    </xf>
    <xf numFmtId="0" fontId="36" fillId="0" borderId="0" xfId="0" applyFont="1" applyProtection="1">
      <protection locked="0"/>
    </xf>
    <xf numFmtId="0" fontId="0" fillId="0" borderId="0" xfId="6" applyFont="1">
      <alignment vertical="center"/>
    </xf>
    <xf numFmtId="0" fontId="28" fillId="0" borderId="0" xfId="7">
      <alignment vertical="center"/>
    </xf>
    <xf numFmtId="0" fontId="28" fillId="0" borderId="0" xfId="7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32" fillId="0" borderId="11" xfId="0" applyFont="1" applyFill="1" applyBorder="1" applyAlignment="1" applyProtection="1">
      <alignment horizontal="right" vertical="center"/>
      <protection locked="0"/>
    </xf>
    <xf numFmtId="0" fontId="32" fillId="0" borderId="63" xfId="0" applyFont="1" applyFill="1" applyBorder="1" applyAlignment="1" applyProtection="1">
      <alignment horizontal="right" vertical="center"/>
      <protection locked="0"/>
    </xf>
    <xf numFmtId="0" fontId="46" fillId="4" borderId="9" xfId="12" applyFont="1" applyFill="1" applyBorder="1" applyAlignment="1">
      <alignment horizontal="center" vertical="center" wrapText="1"/>
    </xf>
    <xf numFmtId="3" fontId="28" fillId="0" borderId="0" xfId="7" applyNumberFormat="1" applyAlignment="1">
      <alignment horizontal="center" vertical="center"/>
    </xf>
    <xf numFmtId="0" fontId="49" fillId="4" borderId="29" xfId="6" applyFont="1" applyFill="1" applyBorder="1" applyAlignment="1">
      <alignment horizontal="center" vertical="center"/>
    </xf>
    <xf numFmtId="49" fontId="45" fillId="0" borderId="67" xfId="0" applyNumberFormat="1" applyFont="1" applyBorder="1" applyAlignment="1">
      <alignment horizontal="left" vertical="center" wrapText="1"/>
    </xf>
    <xf numFmtId="0" fontId="32" fillId="0" borderId="0" xfId="0" applyFont="1" applyAlignment="1" applyProtection="1">
      <alignment horizontal="left" vertical="center"/>
      <protection locked="0"/>
    </xf>
    <xf numFmtId="0" fontId="28" fillId="0" borderId="0" xfId="7" applyAlignment="1">
      <alignment vertical="center" wrapText="1"/>
    </xf>
    <xf numFmtId="49" fontId="46" fillId="0" borderId="37" xfId="12" applyNumberFormat="1" applyFont="1" applyBorder="1" applyAlignment="1">
      <alignment horizontal="left" vertical="center" wrapText="1"/>
    </xf>
    <xf numFmtId="3" fontId="46" fillId="0" borderId="73" xfId="12" applyNumberFormat="1" applyFont="1" applyFill="1" applyBorder="1" applyAlignment="1">
      <alignment horizontal="right" vertical="center" wrapText="1"/>
    </xf>
    <xf numFmtId="3" fontId="46" fillId="0" borderId="74" xfId="12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5" fillId="0" borderId="9" xfId="68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3" fillId="2" borderId="75" xfId="2" applyFont="1" applyBorder="1" applyAlignment="1" applyProtection="1">
      <alignment horizontal="right" vertical="center"/>
      <protection locked="0"/>
    </xf>
    <xf numFmtId="181" fontId="53" fillId="2" borderId="75" xfId="2" applyNumberFormat="1" applyFont="1" applyBorder="1" applyAlignment="1" applyProtection="1">
      <alignment horizontal="right" vertical="center"/>
      <protection locked="0"/>
    </xf>
    <xf numFmtId="182" fontId="53" fillId="2" borderId="76" xfId="2" applyNumberFormat="1" applyFont="1" applyBorder="1" applyAlignment="1" applyProtection="1">
      <alignment horizontal="right" vertical="center"/>
      <protection locked="0"/>
    </xf>
    <xf numFmtId="0" fontId="42" fillId="2" borderId="77" xfId="2" applyFont="1" applyBorder="1" applyAlignment="1" applyProtection="1">
      <alignment horizontal="center" vertical="center"/>
      <protection locked="0"/>
    </xf>
    <xf numFmtId="0" fontId="42" fillId="2" borderId="78" xfId="2" applyFont="1" applyBorder="1" applyAlignment="1" applyProtection="1">
      <alignment horizontal="center" vertical="center"/>
      <protection locked="0"/>
    </xf>
    <xf numFmtId="181" fontId="42" fillId="2" borderId="78" xfId="2" applyNumberFormat="1" applyFont="1" applyBorder="1" applyAlignment="1" applyProtection="1">
      <alignment horizontal="center" vertical="center"/>
      <protection locked="0"/>
    </xf>
    <xf numFmtId="41" fontId="42" fillId="2" borderId="79" xfId="2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49" fillId="3" borderId="9" xfId="6" applyFont="1" applyFill="1" applyBorder="1" applyAlignment="1">
      <alignment horizontal="center" vertical="center"/>
    </xf>
    <xf numFmtId="3" fontId="54" fillId="0" borderId="72" xfId="0" applyNumberFormat="1" applyFont="1" applyBorder="1" applyAlignment="1">
      <alignment horizontal="right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52" fillId="0" borderId="80" xfId="65" applyNumberFormat="1" applyFont="1" applyBorder="1" applyAlignment="1">
      <alignment horizontal="center" vertical="center" wrapText="1"/>
    </xf>
    <xf numFmtId="41" fontId="0" fillId="0" borderId="9" xfId="1" applyFont="1" applyBorder="1" applyAlignment="1">
      <alignment horizontal="right" vertical="center" wrapText="1"/>
    </xf>
    <xf numFmtId="0" fontId="55" fillId="3" borderId="9" xfId="1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6" fillId="0" borderId="0" xfId="0" applyFont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39" fillId="0" borderId="44" xfId="0" applyFont="1" applyBorder="1" applyAlignment="1" applyProtection="1">
      <alignment horizontal="center" vertical="center"/>
      <protection hidden="1"/>
    </xf>
    <xf numFmtId="0" fontId="39" fillId="0" borderId="45" xfId="0" applyFont="1" applyBorder="1" applyAlignment="1" applyProtection="1">
      <alignment horizontal="center" vertical="center"/>
      <protection hidden="1"/>
    </xf>
    <xf numFmtId="0" fontId="39" fillId="0" borderId="2" xfId="0" applyFont="1" applyBorder="1" applyAlignment="1" applyProtection="1">
      <alignment horizontal="center" vertical="center"/>
      <protection hidden="1"/>
    </xf>
    <xf numFmtId="0" fontId="39" fillId="0" borderId="4" xfId="0" applyFont="1" applyBorder="1" applyAlignment="1" applyProtection="1">
      <alignment horizontal="center" vertical="center"/>
      <protection hidden="1"/>
    </xf>
    <xf numFmtId="0" fontId="39" fillId="0" borderId="2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28" xfId="0" applyFont="1" applyBorder="1" applyAlignment="1" applyProtection="1">
      <alignment horizontal="center" vertical="center" wrapText="1"/>
      <protection hidden="1"/>
    </xf>
    <xf numFmtId="0" fontId="39" fillId="0" borderId="19" xfId="0" applyFont="1" applyBorder="1" applyAlignment="1" applyProtection="1">
      <alignment horizontal="center" vertical="center" wrapText="1"/>
      <protection hidden="1"/>
    </xf>
    <xf numFmtId="0" fontId="36" fillId="3" borderId="0" xfId="0" applyFont="1" applyFill="1" applyAlignment="1" applyProtection="1">
      <alignment horizontal="right" vertical="center"/>
      <protection hidden="1"/>
    </xf>
    <xf numFmtId="0" fontId="40" fillId="3" borderId="46" xfId="0" applyFont="1" applyFill="1" applyBorder="1" applyAlignment="1" applyProtection="1">
      <alignment horizontal="center" vertical="center" wrapText="1"/>
      <protection hidden="1"/>
    </xf>
    <xf numFmtId="0" fontId="40" fillId="3" borderId="47" xfId="0" applyFont="1" applyFill="1" applyBorder="1" applyAlignment="1" applyProtection="1">
      <alignment horizontal="center" vertical="center" wrapText="1"/>
      <protection hidden="1"/>
    </xf>
    <xf numFmtId="0" fontId="40" fillId="3" borderId="48" xfId="0" applyFont="1" applyFill="1" applyBorder="1" applyAlignment="1" applyProtection="1">
      <alignment horizontal="center" vertical="center" wrapText="1"/>
      <protection hidden="1"/>
    </xf>
    <xf numFmtId="0" fontId="40" fillId="3" borderId="46" xfId="0" applyFont="1" applyFill="1" applyBorder="1" applyAlignment="1" applyProtection="1">
      <alignment horizontal="center" vertical="center" shrinkToFit="1"/>
      <protection hidden="1"/>
    </xf>
    <xf numFmtId="0" fontId="40" fillId="3" borderId="49" xfId="0" applyFont="1" applyFill="1" applyBorder="1" applyAlignment="1" applyProtection="1">
      <alignment horizontal="center" vertical="center" shrinkToFit="1"/>
      <protection hidden="1"/>
    </xf>
    <xf numFmtId="0" fontId="40" fillId="3" borderId="50" xfId="0" applyFont="1" applyFill="1" applyBorder="1" applyAlignment="1" applyProtection="1">
      <alignment horizontal="center" vertical="center" shrinkToFit="1"/>
      <protection hidden="1"/>
    </xf>
    <xf numFmtId="0" fontId="40" fillId="3" borderId="48" xfId="0" applyFont="1" applyFill="1" applyBorder="1" applyAlignment="1" applyProtection="1">
      <alignment horizontal="center" vertical="center" shrinkToFit="1"/>
      <protection hidden="1"/>
    </xf>
    <xf numFmtId="0" fontId="40" fillId="3" borderId="51" xfId="0" applyFont="1" applyFill="1" applyBorder="1" applyAlignment="1" applyProtection="1">
      <alignment horizontal="center" vertical="center" shrinkToFit="1"/>
      <protection hidden="1"/>
    </xf>
    <xf numFmtId="0" fontId="40" fillId="3" borderId="4" xfId="0" applyFont="1" applyFill="1" applyBorder="1" applyAlignment="1" applyProtection="1">
      <alignment horizontal="center" vertical="center" shrinkToFit="1"/>
      <protection hidden="1"/>
    </xf>
    <xf numFmtId="0" fontId="40" fillId="3" borderId="21" xfId="0" applyFont="1" applyFill="1" applyBorder="1" applyAlignment="1" applyProtection="1">
      <alignment horizontal="center" vertical="center" shrinkToFit="1"/>
      <protection hidden="1"/>
    </xf>
    <xf numFmtId="0" fontId="40" fillId="3" borderId="23" xfId="0" applyFont="1" applyFill="1" applyBorder="1" applyAlignment="1" applyProtection="1">
      <alignment horizontal="center" vertical="center" shrinkToFit="1"/>
      <protection hidden="1"/>
    </xf>
    <xf numFmtId="0" fontId="40" fillId="3" borderId="52" xfId="0" applyFont="1" applyFill="1" applyBorder="1" applyAlignment="1" applyProtection="1">
      <alignment horizontal="center" vertical="center" shrinkToFit="1"/>
      <protection hidden="1"/>
    </xf>
    <xf numFmtId="0" fontId="40" fillId="3" borderId="53" xfId="0" applyFont="1" applyFill="1" applyBorder="1" applyAlignment="1" applyProtection="1">
      <alignment horizontal="center" vertical="center" shrinkToFit="1"/>
      <protection hidden="1"/>
    </xf>
    <xf numFmtId="0" fontId="40" fillId="3" borderId="54" xfId="0" applyFont="1" applyFill="1" applyBorder="1" applyAlignment="1" applyProtection="1">
      <alignment horizontal="center" vertical="center" shrinkToFit="1"/>
      <protection hidden="1"/>
    </xf>
    <xf numFmtId="0" fontId="40" fillId="3" borderId="55" xfId="0" applyFont="1" applyFill="1" applyBorder="1" applyAlignment="1" applyProtection="1">
      <alignment horizontal="center" vertical="center" shrinkToFit="1"/>
      <protection hidden="1"/>
    </xf>
    <xf numFmtId="0" fontId="40" fillId="3" borderId="56" xfId="0" applyFont="1" applyFill="1" applyBorder="1" applyAlignment="1" applyProtection="1">
      <alignment horizontal="center" vertical="center" shrinkToFit="1"/>
      <protection hidden="1"/>
    </xf>
    <xf numFmtId="0" fontId="40" fillId="3" borderId="57" xfId="0" applyFont="1" applyFill="1" applyBorder="1" applyAlignment="1" applyProtection="1">
      <alignment horizontal="center" vertical="center" shrinkToFit="1"/>
      <protection hidden="1"/>
    </xf>
    <xf numFmtId="0" fontId="40" fillId="3" borderId="58" xfId="0" applyFont="1" applyFill="1" applyBorder="1" applyAlignment="1" applyProtection="1">
      <alignment horizontal="center" vertical="center" shrinkToFit="1"/>
      <protection hidden="1"/>
    </xf>
    <xf numFmtId="0" fontId="40" fillId="3" borderId="39" xfId="0" applyFont="1" applyFill="1" applyBorder="1" applyAlignment="1" applyProtection="1">
      <alignment horizontal="center" vertical="center" shrinkToFit="1"/>
      <protection hidden="1"/>
    </xf>
    <xf numFmtId="0" fontId="44" fillId="3" borderId="0" xfId="0" applyFont="1" applyFill="1" applyAlignment="1" applyProtection="1">
      <alignment horizontal="center" vertical="center"/>
      <protection hidden="1"/>
    </xf>
    <xf numFmtId="0" fontId="36" fillId="3" borderId="0" xfId="0" applyFont="1" applyFill="1" applyAlignment="1" applyProtection="1">
      <alignment horizontal="center" vertical="center"/>
      <protection hidden="1"/>
    </xf>
    <xf numFmtId="0" fontId="36" fillId="3" borderId="44" xfId="0" applyFont="1" applyFill="1" applyBorder="1" applyAlignment="1" applyProtection="1">
      <alignment horizontal="center" vertical="center" wrapText="1"/>
      <protection hidden="1"/>
    </xf>
    <xf numFmtId="0" fontId="36" fillId="3" borderId="8" xfId="0" applyFont="1" applyFill="1" applyBorder="1" applyAlignment="1" applyProtection="1">
      <alignment horizontal="center" vertical="center"/>
      <protection hidden="1"/>
    </xf>
    <xf numFmtId="0" fontId="36" fillId="3" borderId="2" xfId="0" applyFont="1" applyFill="1" applyBorder="1" applyAlignment="1" applyProtection="1">
      <alignment horizontal="center" vertical="center"/>
      <protection hidden="1"/>
    </xf>
    <xf numFmtId="0" fontId="36" fillId="3" borderId="9" xfId="0" applyFont="1" applyFill="1" applyBorder="1" applyAlignment="1" applyProtection="1">
      <alignment horizontal="center" vertical="center"/>
      <protection hidden="1"/>
    </xf>
    <xf numFmtId="180" fontId="32" fillId="0" borderId="59" xfId="0" applyNumberFormat="1" applyFont="1" applyBorder="1" applyAlignment="1" applyProtection="1">
      <alignment horizontal="center" vertical="center"/>
      <protection locked="0"/>
    </xf>
    <xf numFmtId="180" fontId="32" fillId="0" borderId="60" xfId="0" applyNumberFormat="1" applyFont="1" applyBorder="1" applyAlignment="1" applyProtection="1">
      <alignment horizontal="center" vertical="center"/>
      <protection locked="0"/>
    </xf>
    <xf numFmtId="180" fontId="32" fillId="0" borderId="68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4" fillId="0" borderId="61" xfId="0" applyFont="1" applyBorder="1" applyAlignment="1" applyProtection="1">
      <alignment horizontal="center" vertical="center"/>
      <protection locked="0"/>
    </xf>
    <xf numFmtId="0" fontId="47" fillId="5" borderId="64" xfId="6" applyFont="1" applyFill="1" applyBorder="1" applyAlignment="1">
      <alignment horizontal="center" vertical="center" wrapText="1"/>
    </xf>
    <xf numFmtId="0" fontId="47" fillId="5" borderId="65" xfId="6" applyFont="1" applyFill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54" xfId="0" applyBorder="1" applyAlignment="1">
      <alignment vertical="center"/>
    </xf>
    <xf numFmtId="0" fontId="48" fillId="0" borderId="69" xfId="7" applyFont="1" applyBorder="1" applyAlignment="1">
      <alignment horizontal="center" vertical="center"/>
    </xf>
    <xf numFmtId="0" fontId="48" fillId="0" borderId="70" xfId="7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6" fillId="4" borderId="66" xfId="12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46" fillId="4" borderId="33" xfId="1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9" fillId="4" borderId="51" xfId="6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6" fillId="4" borderId="34" xfId="1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70">
    <cellStyle name="쉼표 [0]" xfId="1" builtinId="6"/>
    <cellStyle name="쉼표 [0] 2" xfId="4"/>
    <cellStyle name="입력" xfId="2" builtinId="20"/>
    <cellStyle name="입력 2" xfId="5"/>
    <cellStyle name="표준" xfId="0" builtinId="0"/>
    <cellStyle name="표준 10" xfId="11"/>
    <cellStyle name="표준 11" xfId="14"/>
    <cellStyle name="표준 12" xfId="15"/>
    <cellStyle name="표준 13" xfId="16"/>
    <cellStyle name="표준 14" xfId="17"/>
    <cellStyle name="표준 15" xfId="18"/>
    <cellStyle name="표준 16" xfId="19"/>
    <cellStyle name="표준 17" xfId="20"/>
    <cellStyle name="표준 18" xfId="21"/>
    <cellStyle name="표준 19" xfId="22"/>
    <cellStyle name="표준 2" xfId="3"/>
    <cellStyle name="표준 20" xfId="23"/>
    <cellStyle name="표준 21" xfId="24"/>
    <cellStyle name="표준 22" xfId="25"/>
    <cellStyle name="표준 23" xfId="26"/>
    <cellStyle name="표준 24" xfId="27"/>
    <cellStyle name="표준 25" xfId="28"/>
    <cellStyle name="표준 26" xfId="29"/>
    <cellStyle name="표준 27" xfId="30"/>
    <cellStyle name="표준 28" xfId="31"/>
    <cellStyle name="표준 29" xfId="32"/>
    <cellStyle name="표준 3" xfId="6"/>
    <cellStyle name="표준 30" xfId="33"/>
    <cellStyle name="표준 31" xfId="34"/>
    <cellStyle name="표준 32" xfId="35"/>
    <cellStyle name="표준 33" xfId="36"/>
    <cellStyle name="표준 34" xfId="37"/>
    <cellStyle name="표준 35" xfId="38"/>
    <cellStyle name="표준 36" xfId="39"/>
    <cellStyle name="표준 37" xfId="40"/>
    <cellStyle name="표준 38" xfId="41"/>
    <cellStyle name="표준 39" xfId="42"/>
    <cellStyle name="표준 4" xfId="7"/>
    <cellStyle name="표준 40" xfId="45"/>
    <cellStyle name="표준 41" xfId="43"/>
    <cellStyle name="표준 42" xfId="44"/>
    <cellStyle name="표준 43" xfId="46"/>
    <cellStyle name="표준 44" xfId="47"/>
    <cellStyle name="표준 45" xfId="48"/>
    <cellStyle name="표준 46" xfId="49"/>
    <cellStyle name="표준 47" xfId="50"/>
    <cellStyle name="표준 48" xfId="51"/>
    <cellStyle name="표준 49" xfId="52"/>
    <cellStyle name="표준 5" xfId="9"/>
    <cellStyle name="표준 50" xfId="53"/>
    <cellStyle name="표준 51" xfId="54"/>
    <cellStyle name="표준 52" xfId="55"/>
    <cellStyle name="표준 53" xfId="56"/>
    <cellStyle name="표준 54" xfId="57"/>
    <cellStyle name="표준 55" xfId="58"/>
    <cellStyle name="표준 56" xfId="59"/>
    <cellStyle name="표준 57" xfId="62"/>
    <cellStyle name="표준 58" xfId="63"/>
    <cellStyle name="표준 59" xfId="60"/>
    <cellStyle name="표준 6" xfId="8"/>
    <cellStyle name="표준 60" xfId="61"/>
    <cellStyle name="표준 61" xfId="64"/>
    <cellStyle name="표준 63" xfId="65"/>
    <cellStyle name="표준 64" xfId="66"/>
    <cellStyle name="표준 65" xfId="67"/>
    <cellStyle name="표준 67" xfId="68"/>
    <cellStyle name="표준 68" xfId="69"/>
    <cellStyle name="표준 7" xfId="12"/>
    <cellStyle name="표준 8" xfId="13"/>
    <cellStyle name="표준 9" xfId="1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-0.249977111117893"/>
  </sheetPr>
  <dimension ref="A2:M164"/>
  <sheetViews>
    <sheetView topLeftCell="A39" zoomScale="85" workbookViewId="0">
      <selection activeCell="E67" sqref="E67"/>
    </sheetView>
  </sheetViews>
  <sheetFormatPr defaultRowHeight="13.5"/>
  <cols>
    <col min="1" max="1" width="7.44140625" style="1" customWidth="1"/>
    <col min="2" max="3" width="7.33203125" style="1" customWidth="1"/>
    <col min="4" max="4" width="55" style="1" customWidth="1"/>
    <col min="5" max="5" width="30.88671875" style="1" customWidth="1"/>
    <col min="6" max="6" width="15.6640625" style="1" customWidth="1"/>
    <col min="7" max="7" width="12.88671875" style="3" customWidth="1"/>
    <col min="8" max="8" width="8.5546875" style="1" customWidth="1"/>
    <col min="9" max="16384" width="8.88671875" style="1"/>
  </cols>
  <sheetData>
    <row r="2" spans="1:13" ht="20.25">
      <c r="A2" s="141" t="s">
        <v>268</v>
      </c>
      <c r="B2" s="141"/>
      <c r="C2" s="141"/>
      <c r="D2" s="141"/>
      <c r="E2" s="141"/>
      <c r="F2" s="141"/>
      <c r="G2" s="141"/>
      <c r="H2" s="141"/>
    </row>
    <row r="4" spans="1:13" ht="14.25">
      <c r="A4" s="2" t="s">
        <v>175</v>
      </c>
    </row>
    <row r="5" spans="1:13" ht="30.75" customHeight="1" thickBot="1">
      <c r="H5" s="4" t="s">
        <v>176</v>
      </c>
      <c r="M5" s="5" t="s">
        <v>278</v>
      </c>
    </row>
    <row r="6" spans="1:13" ht="25.5" customHeight="1">
      <c r="A6" s="142" t="s">
        <v>177</v>
      </c>
      <c r="B6" s="144" t="s">
        <v>178</v>
      </c>
      <c r="C6" s="144"/>
      <c r="D6" s="144" t="s">
        <v>179</v>
      </c>
      <c r="E6" s="6"/>
      <c r="F6" s="146" t="s">
        <v>180</v>
      </c>
      <c r="G6" s="146" t="s">
        <v>181</v>
      </c>
      <c r="H6" s="148" t="s">
        <v>4</v>
      </c>
      <c r="M6" s="7" t="s">
        <v>269</v>
      </c>
    </row>
    <row r="7" spans="1:13" ht="21" customHeight="1" thickBot="1">
      <c r="A7" s="143"/>
      <c r="B7" s="8" t="s">
        <v>3</v>
      </c>
      <c r="C7" s="8" t="s">
        <v>5</v>
      </c>
      <c r="D7" s="145"/>
      <c r="E7" s="8"/>
      <c r="F7" s="147"/>
      <c r="G7" s="147"/>
      <c r="H7" s="149"/>
      <c r="M7" s="7" t="s">
        <v>270</v>
      </c>
    </row>
    <row r="8" spans="1:13" s="16" customFormat="1" ht="19.5" customHeight="1" thickTop="1">
      <c r="A8" s="9">
        <v>39450</v>
      </c>
      <c r="B8" s="10" t="s">
        <v>6</v>
      </c>
      <c r="C8" s="11">
        <v>118000</v>
      </c>
      <c r="D8" s="12" t="s">
        <v>7</v>
      </c>
      <c r="E8" s="12" t="s">
        <v>275</v>
      </c>
      <c r="F8" s="13" t="s">
        <v>182</v>
      </c>
      <c r="G8" s="14" t="s">
        <v>8</v>
      </c>
      <c r="H8" s="15"/>
      <c r="M8" s="7" t="s">
        <v>276</v>
      </c>
    </row>
    <row r="9" spans="1:13" s="16" customFormat="1" ht="19.5" customHeight="1">
      <c r="A9" s="17">
        <v>39455</v>
      </c>
      <c r="B9" s="18" t="s">
        <v>6</v>
      </c>
      <c r="C9" s="19">
        <v>299000</v>
      </c>
      <c r="D9" s="20" t="s">
        <v>9</v>
      </c>
      <c r="E9" s="20" t="s">
        <v>271</v>
      </c>
      <c r="F9" s="21" t="s">
        <v>183</v>
      </c>
      <c r="G9" s="22" t="s">
        <v>8</v>
      </c>
      <c r="H9" s="23"/>
      <c r="M9" s="24" t="s">
        <v>274</v>
      </c>
    </row>
    <row r="10" spans="1:13" s="16" customFormat="1" ht="19.5" customHeight="1">
      <c r="A10" s="17">
        <v>39461</v>
      </c>
      <c r="B10" s="18" t="s">
        <v>6</v>
      </c>
      <c r="C10" s="19">
        <v>129000</v>
      </c>
      <c r="D10" s="20" t="s">
        <v>10</v>
      </c>
      <c r="E10" s="20" t="s">
        <v>279</v>
      </c>
      <c r="F10" s="21" t="s">
        <v>0</v>
      </c>
      <c r="G10" s="22" t="s">
        <v>8</v>
      </c>
      <c r="H10" s="23"/>
      <c r="M10" s="16" t="s">
        <v>280</v>
      </c>
    </row>
    <row r="11" spans="1:13" s="16" customFormat="1" ht="19.5" customHeight="1">
      <c r="A11" s="17">
        <v>39465</v>
      </c>
      <c r="B11" s="18" t="s">
        <v>6</v>
      </c>
      <c r="C11" s="19">
        <v>240000</v>
      </c>
      <c r="D11" s="20" t="s">
        <v>11</v>
      </c>
      <c r="E11" s="20" t="s">
        <v>271</v>
      </c>
      <c r="F11" s="21" t="s">
        <v>184</v>
      </c>
      <c r="G11" s="22" t="s">
        <v>8</v>
      </c>
      <c r="H11" s="23"/>
    </row>
    <row r="12" spans="1:13" s="16" customFormat="1" ht="19.5" customHeight="1">
      <c r="A12" s="17">
        <v>39469</v>
      </c>
      <c r="B12" s="18" t="s">
        <v>6</v>
      </c>
      <c r="C12" s="19">
        <v>75000</v>
      </c>
      <c r="D12" s="20" t="s">
        <v>12</v>
      </c>
      <c r="E12" s="20" t="s">
        <v>275</v>
      </c>
      <c r="F12" s="21" t="s">
        <v>185</v>
      </c>
      <c r="G12" s="22" t="s">
        <v>8</v>
      </c>
      <c r="H12" s="23"/>
    </row>
    <row r="13" spans="1:13" s="16" customFormat="1" ht="19.5" customHeight="1">
      <c r="A13" s="17">
        <v>39471</v>
      </c>
      <c r="B13" s="18" t="s">
        <v>13</v>
      </c>
      <c r="C13" s="19">
        <v>50000</v>
      </c>
      <c r="D13" s="20" t="s">
        <v>14</v>
      </c>
      <c r="E13" s="20" t="s">
        <v>272</v>
      </c>
      <c r="F13" s="21" t="s">
        <v>186</v>
      </c>
      <c r="G13" s="22" t="s">
        <v>15</v>
      </c>
      <c r="H13" s="23"/>
    </row>
    <row r="14" spans="1:13" s="16" customFormat="1" ht="19.5" customHeight="1">
      <c r="A14" s="17">
        <v>39472</v>
      </c>
      <c r="B14" s="18" t="s">
        <v>6</v>
      </c>
      <c r="C14" s="19">
        <v>80000</v>
      </c>
      <c r="D14" s="20" t="s">
        <v>16</v>
      </c>
      <c r="E14" s="20" t="s">
        <v>275</v>
      </c>
      <c r="F14" s="21" t="s">
        <v>185</v>
      </c>
      <c r="G14" s="22" t="s">
        <v>8</v>
      </c>
      <c r="H14" s="23"/>
    </row>
    <row r="15" spans="1:13" s="16" customFormat="1" ht="19.5" customHeight="1">
      <c r="A15" s="17">
        <v>39472</v>
      </c>
      <c r="B15" s="18" t="s">
        <v>13</v>
      </c>
      <c r="C15" s="19">
        <v>50000</v>
      </c>
      <c r="D15" s="20" t="s">
        <v>17</v>
      </c>
      <c r="E15" s="20" t="s">
        <v>272</v>
      </c>
      <c r="F15" s="21" t="s">
        <v>214</v>
      </c>
      <c r="G15" s="22" t="s">
        <v>15</v>
      </c>
      <c r="H15" s="23"/>
    </row>
    <row r="16" spans="1:13" s="16" customFormat="1" ht="19.5" customHeight="1">
      <c r="A16" s="17">
        <v>39477</v>
      </c>
      <c r="B16" s="18" t="s">
        <v>6</v>
      </c>
      <c r="C16" s="19">
        <v>35000</v>
      </c>
      <c r="D16" s="20" t="s">
        <v>18</v>
      </c>
      <c r="E16" s="20" t="s">
        <v>275</v>
      </c>
      <c r="F16" s="21" t="s">
        <v>187</v>
      </c>
      <c r="G16" s="22" t="s">
        <v>8</v>
      </c>
      <c r="H16" s="23"/>
    </row>
    <row r="17" spans="1:8" s="16" customFormat="1" ht="19.5" customHeight="1">
      <c r="A17" s="17">
        <v>39477</v>
      </c>
      <c r="B17" s="18" t="s">
        <v>6</v>
      </c>
      <c r="C17" s="19">
        <v>40000</v>
      </c>
      <c r="D17" s="20" t="s">
        <v>20</v>
      </c>
      <c r="E17" s="20" t="s">
        <v>275</v>
      </c>
      <c r="F17" s="21" t="s">
        <v>189</v>
      </c>
      <c r="G17" s="22" t="s">
        <v>8</v>
      </c>
      <c r="H17" s="23"/>
    </row>
    <row r="18" spans="1:8" s="16" customFormat="1" ht="19.5" customHeight="1">
      <c r="A18" s="17">
        <v>39477</v>
      </c>
      <c r="B18" s="18" t="s">
        <v>6</v>
      </c>
      <c r="C18" s="19">
        <v>648000</v>
      </c>
      <c r="D18" s="20" t="s">
        <v>19</v>
      </c>
      <c r="E18" s="20" t="s">
        <v>278</v>
      </c>
      <c r="F18" s="21" t="s">
        <v>188</v>
      </c>
      <c r="G18" s="22" t="s">
        <v>8</v>
      </c>
      <c r="H18" s="23"/>
    </row>
    <row r="19" spans="1:8" s="16" customFormat="1" ht="19.5" customHeight="1">
      <c r="A19" s="17">
        <v>39479</v>
      </c>
      <c r="B19" s="18" t="s">
        <v>6</v>
      </c>
      <c r="C19" s="19">
        <v>518400</v>
      </c>
      <c r="D19" s="20" t="s">
        <v>21</v>
      </c>
      <c r="E19" s="20" t="s">
        <v>277</v>
      </c>
      <c r="F19" s="21" t="s">
        <v>188</v>
      </c>
      <c r="G19" s="22" t="s">
        <v>8</v>
      </c>
      <c r="H19" s="23"/>
    </row>
    <row r="20" spans="1:8" s="16" customFormat="1" ht="19.5" customHeight="1">
      <c r="A20" s="17">
        <v>39479</v>
      </c>
      <c r="B20" s="18" t="s">
        <v>6</v>
      </c>
      <c r="C20" s="19">
        <v>67100</v>
      </c>
      <c r="D20" s="20" t="s">
        <v>22</v>
      </c>
      <c r="E20" s="20" t="s">
        <v>277</v>
      </c>
      <c r="F20" s="21" t="s">
        <v>190</v>
      </c>
      <c r="G20" s="22" t="s">
        <v>8</v>
      </c>
      <c r="H20" s="23"/>
    </row>
    <row r="21" spans="1:8" s="16" customFormat="1" ht="19.5" customHeight="1">
      <c r="A21" s="17">
        <v>39479</v>
      </c>
      <c r="B21" s="18" t="s">
        <v>13</v>
      </c>
      <c r="C21" s="19">
        <v>200000</v>
      </c>
      <c r="D21" s="20" t="s">
        <v>23</v>
      </c>
      <c r="E21" s="20" t="s">
        <v>277</v>
      </c>
      <c r="F21" s="21" t="s">
        <v>215</v>
      </c>
      <c r="G21" s="22" t="s">
        <v>191</v>
      </c>
      <c r="H21" s="23"/>
    </row>
    <row r="22" spans="1:8" s="16" customFormat="1" ht="19.5" customHeight="1">
      <c r="A22" s="17">
        <v>39479</v>
      </c>
      <c r="B22" s="18" t="s">
        <v>13</v>
      </c>
      <c r="C22" s="19">
        <v>400000</v>
      </c>
      <c r="D22" s="20" t="s">
        <v>24</v>
      </c>
      <c r="E22" s="20" t="s">
        <v>277</v>
      </c>
      <c r="F22" s="21" t="s">
        <v>239</v>
      </c>
      <c r="G22" s="22" t="s">
        <v>192</v>
      </c>
      <c r="H22" s="23"/>
    </row>
    <row r="23" spans="1:8" s="16" customFormat="1" ht="19.5" customHeight="1">
      <c r="A23" s="17">
        <v>39482</v>
      </c>
      <c r="B23" s="18" t="s">
        <v>6</v>
      </c>
      <c r="C23" s="19">
        <v>36000</v>
      </c>
      <c r="D23" s="20" t="s">
        <v>25</v>
      </c>
      <c r="E23" s="20" t="s">
        <v>275</v>
      </c>
      <c r="F23" s="21" t="s">
        <v>1</v>
      </c>
      <c r="G23" s="22" t="s">
        <v>8</v>
      </c>
      <c r="H23" s="23"/>
    </row>
    <row r="24" spans="1:8" s="16" customFormat="1" ht="19.5" customHeight="1">
      <c r="A24" s="17">
        <v>39482</v>
      </c>
      <c r="B24" s="18" t="s">
        <v>6</v>
      </c>
      <c r="C24" s="19">
        <v>350000</v>
      </c>
      <c r="D24" s="20" t="s">
        <v>26</v>
      </c>
      <c r="E24" s="20" t="s">
        <v>277</v>
      </c>
      <c r="F24" s="21" t="s">
        <v>193</v>
      </c>
      <c r="G24" s="22" t="s">
        <v>8</v>
      </c>
      <c r="H24" s="23"/>
    </row>
    <row r="25" spans="1:8" s="16" customFormat="1" ht="19.5" customHeight="1">
      <c r="A25" s="17">
        <v>39483</v>
      </c>
      <c r="B25" s="18" t="s">
        <v>6</v>
      </c>
      <c r="C25" s="19">
        <v>90000</v>
      </c>
      <c r="D25" s="20" t="s">
        <v>27</v>
      </c>
      <c r="E25" s="20" t="s">
        <v>271</v>
      </c>
      <c r="F25" s="21" t="s">
        <v>185</v>
      </c>
      <c r="G25" s="22" t="s">
        <v>8</v>
      </c>
      <c r="H25" s="23"/>
    </row>
    <row r="26" spans="1:8" s="16" customFormat="1" ht="19.5" customHeight="1">
      <c r="A26" s="17">
        <v>39483</v>
      </c>
      <c r="B26" s="18" t="s">
        <v>6</v>
      </c>
      <c r="C26" s="19">
        <v>100000</v>
      </c>
      <c r="D26" s="20" t="s">
        <v>28</v>
      </c>
      <c r="E26" s="20" t="s">
        <v>277</v>
      </c>
      <c r="F26" s="21" t="s">
        <v>194</v>
      </c>
      <c r="G26" s="22" t="s">
        <v>8</v>
      </c>
      <c r="H26" s="23"/>
    </row>
    <row r="27" spans="1:8" s="16" customFormat="1" ht="19.5" customHeight="1">
      <c r="A27" s="17">
        <v>39483</v>
      </c>
      <c r="B27" s="18" t="s">
        <v>13</v>
      </c>
      <c r="C27" s="19">
        <v>50000</v>
      </c>
      <c r="D27" s="20" t="s">
        <v>29</v>
      </c>
      <c r="E27" s="20" t="s">
        <v>272</v>
      </c>
      <c r="F27" s="21" t="s">
        <v>216</v>
      </c>
      <c r="G27" s="22" t="s">
        <v>15</v>
      </c>
      <c r="H27" s="23"/>
    </row>
    <row r="28" spans="1:8" s="16" customFormat="1" ht="19.5" customHeight="1">
      <c r="A28" s="17">
        <v>39489</v>
      </c>
      <c r="B28" s="18" t="s">
        <v>6</v>
      </c>
      <c r="C28" s="19">
        <v>67000</v>
      </c>
      <c r="D28" s="20" t="s">
        <v>30</v>
      </c>
      <c r="E28" s="20" t="s">
        <v>271</v>
      </c>
      <c r="F28" s="21" t="s">
        <v>195</v>
      </c>
      <c r="G28" s="22" t="s">
        <v>8</v>
      </c>
      <c r="H28" s="23"/>
    </row>
    <row r="29" spans="1:8" s="16" customFormat="1" ht="19.5" customHeight="1">
      <c r="A29" s="17">
        <v>39491</v>
      </c>
      <c r="B29" s="18" t="s">
        <v>13</v>
      </c>
      <c r="C29" s="19">
        <v>50000</v>
      </c>
      <c r="D29" s="20" t="s">
        <v>31</v>
      </c>
      <c r="E29" s="20" t="s">
        <v>272</v>
      </c>
      <c r="F29" s="21" t="s">
        <v>240</v>
      </c>
      <c r="G29" s="22" t="s">
        <v>15</v>
      </c>
      <c r="H29" s="23"/>
    </row>
    <row r="30" spans="1:8" s="16" customFormat="1" ht="19.5" customHeight="1">
      <c r="A30" s="17">
        <v>39493</v>
      </c>
      <c r="B30" s="18" t="s">
        <v>6</v>
      </c>
      <c r="C30" s="19">
        <v>60000</v>
      </c>
      <c r="D30" s="20" t="s">
        <v>32</v>
      </c>
      <c r="E30" s="20" t="s">
        <v>275</v>
      </c>
      <c r="F30" s="21" t="s">
        <v>185</v>
      </c>
      <c r="G30" s="22" t="s">
        <v>8</v>
      </c>
      <c r="H30" s="23"/>
    </row>
    <row r="31" spans="1:8" s="16" customFormat="1" ht="19.5" customHeight="1">
      <c r="A31" s="17">
        <v>39496</v>
      </c>
      <c r="B31" s="18" t="s">
        <v>13</v>
      </c>
      <c r="C31" s="19">
        <v>50000</v>
      </c>
      <c r="D31" s="20" t="s">
        <v>33</v>
      </c>
      <c r="E31" s="20" t="s">
        <v>272</v>
      </c>
      <c r="F31" s="21" t="s">
        <v>217</v>
      </c>
      <c r="G31" s="22" t="s">
        <v>15</v>
      </c>
      <c r="H31" s="23"/>
    </row>
    <row r="32" spans="1:8" s="16" customFormat="1" ht="19.5" customHeight="1">
      <c r="A32" s="17">
        <v>39497</v>
      </c>
      <c r="B32" s="18" t="s">
        <v>13</v>
      </c>
      <c r="C32" s="19">
        <v>50000</v>
      </c>
      <c r="D32" s="20" t="s">
        <v>34</v>
      </c>
      <c r="E32" s="20" t="s">
        <v>272</v>
      </c>
      <c r="F32" s="21" t="s">
        <v>218</v>
      </c>
      <c r="G32" s="22" t="s">
        <v>15</v>
      </c>
      <c r="H32" s="23"/>
    </row>
    <row r="33" spans="1:8" s="16" customFormat="1" ht="19.5" customHeight="1">
      <c r="A33" s="17">
        <v>39498</v>
      </c>
      <c r="B33" s="18" t="s">
        <v>6</v>
      </c>
      <c r="C33" s="19">
        <v>310000</v>
      </c>
      <c r="D33" s="20" t="s">
        <v>35</v>
      </c>
      <c r="E33" s="20" t="s">
        <v>277</v>
      </c>
      <c r="F33" s="21" t="s">
        <v>196</v>
      </c>
      <c r="G33" s="22" t="s">
        <v>8</v>
      </c>
      <c r="H33" s="23"/>
    </row>
    <row r="34" spans="1:8" s="16" customFormat="1" ht="19.5" customHeight="1">
      <c r="A34" s="17">
        <v>39503</v>
      </c>
      <c r="B34" s="18" t="s">
        <v>6</v>
      </c>
      <c r="C34" s="19">
        <v>94000</v>
      </c>
      <c r="D34" s="20" t="s">
        <v>36</v>
      </c>
      <c r="E34" s="20" t="s">
        <v>271</v>
      </c>
      <c r="F34" s="21" t="s">
        <v>1</v>
      </c>
      <c r="G34" s="22" t="s">
        <v>8</v>
      </c>
      <c r="H34" s="23"/>
    </row>
    <row r="35" spans="1:8" s="16" customFormat="1" ht="19.5" customHeight="1">
      <c r="A35" s="17">
        <v>39504</v>
      </c>
      <c r="B35" s="18" t="s">
        <v>6</v>
      </c>
      <c r="C35" s="19">
        <v>114000</v>
      </c>
      <c r="D35" s="20" t="s">
        <v>37</v>
      </c>
      <c r="E35" s="20" t="s">
        <v>275</v>
      </c>
      <c r="F35" s="21" t="s">
        <v>38</v>
      </c>
      <c r="G35" s="22" t="s">
        <v>8</v>
      </c>
      <c r="H35" s="23"/>
    </row>
    <row r="36" spans="1:8" s="16" customFormat="1" ht="19.5" customHeight="1">
      <c r="A36" s="17">
        <v>39505</v>
      </c>
      <c r="B36" s="18" t="s">
        <v>6</v>
      </c>
      <c r="C36" s="19">
        <v>485000</v>
      </c>
      <c r="D36" s="20" t="s">
        <v>39</v>
      </c>
      <c r="E36" s="20" t="s">
        <v>275</v>
      </c>
      <c r="F36" s="21" t="s">
        <v>185</v>
      </c>
      <c r="G36" s="22" t="s">
        <v>8</v>
      </c>
      <c r="H36" s="23"/>
    </row>
    <row r="37" spans="1:8" s="16" customFormat="1" ht="19.5" customHeight="1">
      <c r="A37" s="17">
        <v>39507</v>
      </c>
      <c r="B37" s="18" t="s">
        <v>6</v>
      </c>
      <c r="C37" s="19">
        <v>187000</v>
      </c>
      <c r="D37" s="20" t="s">
        <v>40</v>
      </c>
      <c r="E37" s="20" t="s">
        <v>277</v>
      </c>
      <c r="F37" s="21" t="s">
        <v>185</v>
      </c>
      <c r="G37" s="22" t="s">
        <v>8</v>
      </c>
      <c r="H37" s="23"/>
    </row>
    <row r="38" spans="1:8" s="16" customFormat="1" ht="19.5" customHeight="1">
      <c r="A38" s="17">
        <v>39508</v>
      </c>
      <c r="B38" s="18" t="s">
        <v>13</v>
      </c>
      <c r="C38" s="19">
        <v>50000</v>
      </c>
      <c r="D38" s="20" t="s">
        <v>41</v>
      </c>
      <c r="E38" s="20" t="s">
        <v>272</v>
      </c>
      <c r="F38" s="21" t="s">
        <v>219</v>
      </c>
      <c r="G38" s="22" t="s">
        <v>42</v>
      </c>
      <c r="H38" s="23"/>
    </row>
    <row r="39" spans="1:8" s="16" customFormat="1" ht="19.5" customHeight="1">
      <c r="A39" s="17">
        <v>39510</v>
      </c>
      <c r="B39" s="18" t="s">
        <v>6</v>
      </c>
      <c r="C39" s="19">
        <v>28000</v>
      </c>
      <c r="D39" s="20" t="s">
        <v>43</v>
      </c>
      <c r="E39" s="20" t="s">
        <v>275</v>
      </c>
      <c r="F39" s="21" t="s">
        <v>187</v>
      </c>
      <c r="G39" s="22" t="s">
        <v>8</v>
      </c>
      <c r="H39" s="23"/>
    </row>
    <row r="40" spans="1:8" s="16" customFormat="1" ht="19.5" customHeight="1">
      <c r="A40" s="17">
        <v>39512</v>
      </c>
      <c r="B40" s="18" t="s">
        <v>6</v>
      </c>
      <c r="C40" s="19">
        <v>60000</v>
      </c>
      <c r="D40" s="20" t="s">
        <v>44</v>
      </c>
      <c r="E40" s="20" t="s">
        <v>277</v>
      </c>
      <c r="F40" s="21" t="s">
        <v>185</v>
      </c>
      <c r="G40" s="22" t="s">
        <v>8</v>
      </c>
      <c r="H40" s="23"/>
    </row>
    <row r="41" spans="1:8" s="16" customFormat="1" ht="19.5" customHeight="1">
      <c r="A41" s="17">
        <v>39513</v>
      </c>
      <c r="B41" s="18" t="s">
        <v>6</v>
      </c>
      <c r="C41" s="25">
        <v>60000</v>
      </c>
      <c r="D41" s="20" t="s">
        <v>45</v>
      </c>
      <c r="E41" s="20" t="s">
        <v>275</v>
      </c>
      <c r="F41" s="21" t="s">
        <v>197</v>
      </c>
      <c r="G41" s="22" t="s">
        <v>8</v>
      </c>
      <c r="H41" s="23"/>
    </row>
    <row r="42" spans="1:8" s="16" customFormat="1" ht="19.5" customHeight="1">
      <c r="A42" s="17">
        <v>39513</v>
      </c>
      <c r="B42" s="18" t="s">
        <v>13</v>
      </c>
      <c r="C42" s="19">
        <v>50000</v>
      </c>
      <c r="D42" s="20" t="s">
        <v>46</v>
      </c>
      <c r="E42" s="20" t="s">
        <v>272</v>
      </c>
      <c r="F42" s="21" t="s">
        <v>220</v>
      </c>
      <c r="G42" s="22" t="s">
        <v>42</v>
      </c>
      <c r="H42" s="23"/>
    </row>
    <row r="43" spans="1:8" s="16" customFormat="1" ht="19.5" customHeight="1">
      <c r="A43" s="17">
        <v>39514</v>
      </c>
      <c r="B43" s="18" t="s">
        <v>6</v>
      </c>
      <c r="C43" s="25">
        <v>280000</v>
      </c>
      <c r="D43" s="20" t="s">
        <v>47</v>
      </c>
      <c r="E43" s="20" t="s">
        <v>277</v>
      </c>
      <c r="F43" s="21" t="s">
        <v>198</v>
      </c>
      <c r="G43" s="22" t="s">
        <v>8</v>
      </c>
      <c r="H43" s="23"/>
    </row>
    <row r="44" spans="1:8" s="16" customFormat="1" ht="19.5" customHeight="1">
      <c r="A44" s="17">
        <v>39516</v>
      </c>
      <c r="B44" s="18" t="s">
        <v>13</v>
      </c>
      <c r="C44" s="25">
        <v>50000</v>
      </c>
      <c r="D44" s="20" t="s">
        <v>48</v>
      </c>
      <c r="E44" s="20" t="s">
        <v>272</v>
      </c>
      <c r="F44" s="21" t="s">
        <v>221</v>
      </c>
      <c r="G44" s="22" t="s">
        <v>42</v>
      </c>
      <c r="H44" s="23"/>
    </row>
    <row r="45" spans="1:8" s="16" customFormat="1" ht="19.5" customHeight="1">
      <c r="A45" s="17">
        <v>39517</v>
      </c>
      <c r="B45" s="18" t="s">
        <v>13</v>
      </c>
      <c r="C45" s="25">
        <v>50000</v>
      </c>
      <c r="D45" s="20" t="s">
        <v>49</v>
      </c>
      <c r="E45" s="20" t="s">
        <v>272</v>
      </c>
      <c r="F45" s="21" t="s">
        <v>222</v>
      </c>
      <c r="G45" s="22" t="s">
        <v>15</v>
      </c>
      <c r="H45" s="23"/>
    </row>
    <row r="46" spans="1:8" s="16" customFormat="1" ht="19.5" customHeight="1">
      <c r="A46" s="17">
        <v>39518</v>
      </c>
      <c r="B46" s="18" t="s">
        <v>6</v>
      </c>
      <c r="C46" s="25">
        <v>920000</v>
      </c>
      <c r="D46" s="20" t="s">
        <v>50</v>
      </c>
      <c r="E46" s="20" t="s">
        <v>273</v>
      </c>
      <c r="F46" s="21" t="s">
        <v>199</v>
      </c>
      <c r="G46" s="22" t="s">
        <v>8</v>
      </c>
      <c r="H46" s="23"/>
    </row>
    <row r="47" spans="1:8" s="16" customFormat="1" ht="19.5" customHeight="1">
      <c r="A47" s="17">
        <v>39521</v>
      </c>
      <c r="B47" s="18" t="s">
        <v>6</v>
      </c>
      <c r="C47" s="25">
        <v>60000</v>
      </c>
      <c r="D47" s="20" t="s">
        <v>51</v>
      </c>
      <c r="E47" s="20" t="s">
        <v>275</v>
      </c>
      <c r="F47" s="21" t="s">
        <v>200</v>
      </c>
      <c r="G47" s="22" t="s">
        <v>8</v>
      </c>
      <c r="H47" s="23"/>
    </row>
    <row r="48" spans="1:8" s="16" customFormat="1" ht="19.5" customHeight="1">
      <c r="A48" s="17">
        <v>39521</v>
      </c>
      <c r="B48" s="18" t="s">
        <v>13</v>
      </c>
      <c r="C48" s="25">
        <v>50000</v>
      </c>
      <c r="D48" s="20" t="s">
        <v>52</v>
      </c>
      <c r="E48" s="20" t="s">
        <v>272</v>
      </c>
      <c r="F48" s="21" t="s">
        <v>223</v>
      </c>
      <c r="G48" s="22" t="s">
        <v>15</v>
      </c>
      <c r="H48" s="23"/>
    </row>
    <row r="49" spans="1:8" s="16" customFormat="1" ht="19.5" customHeight="1">
      <c r="A49" s="17">
        <v>39522</v>
      </c>
      <c r="B49" s="18" t="s">
        <v>13</v>
      </c>
      <c r="C49" s="25">
        <v>50000</v>
      </c>
      <c r="D49" s="20" t="s">
        <v>53</v>
      </c>
      <c r="E49" s="20" t="s">
        <v>272</v>
      </c>
      <c r="F49" s="21" t="s">
        <v>224</v>
      </c>
      <c r="G49" s="22" t="s">
        <v>42</v>
      </c>
      <c r="H49" s="23"/>
    </row>
    <row r="50" spans="1:8" s="16" customFormat="1" ht="19.5" customHeight="1">
      <c r="A50" s="17">
        <v>39524</v>
      </c>
      <c r="B50" s="18" t="s">
        <v>6</v>
      </c>
      <c r="C50" s="25">
        <v>105000</v>
      </c>
      <c r="D50" s="20" t="s">
        <v>54</v>
      </c>
      <c r="E50" s="20" t="s">
        <v>279</v>
      </c>
      <c r="F50" s="21" t="s">
        <v>185</v>
      </c>
      <c r="G50" s="22" t="s">
        <v>8</v>
      </c>
      <c r="H50" s="23"/>
    </row>
    <row r="51" spans="1:8" s="16" customFormat="1" ht="19.5" customHeight="1">
      <c r="A51" s="17">
        <v>39525</v>
      </c>
      <c r="B51" s="18" t="s">
        <v>6</v>
      </c>
      <c r="C51" s="25">
        <v>118000</v>
      </c>
      <c r="D51" s="20" t="s">
        <v>55</v>
      </c>
      <c r="E51" s="20" t="s">
        <v>275</v>
      </c>
      <c r="F51" s="21" t="s">
        <v>201</v>
      </c>
      <c r="G51" s="22" t="s">
        <v>8</v>
      </c>
      <c r="H51" s="23"/>
    </row>
    <row r="52" spans="1:8" s="16" customFormat="1" ht="19.5" customHeight="1">
      <c r="A52" s="17">
        <v>39526</v>
      </c>
      <c r="B52" s="18" t="s">
        <v>13</v>
      </c>
      <c r="C52" s="25">
        <v>50000</v>
      </c>
      <c r="D52" s="20" t="s">
        <v>56</v>
      </c>
      <c r="E52" s="20" t="s">
        <v>272</v>
      </c>
      <c r="F52" s="21" t="s">
        <v>225</v>
      </c>
      <c r="G52" s="22" t="s">
        <v>42</v>
      </c>
      <c r="H52" s="23"/>
    </row>
    <row r="53" spans="1:8" s="16" customFormat="1" ht="19.5" customHeight="1">
      <c r="A53" s="17">
        <v>39526</v>
      </c>
      <c r="B53" s="18" t="s">
        <v>13</v>
      </c>
      <c r="C53" s="25">
        <v>50000</v>
      </c>
      <c r="D53" s="20" t="s">
        <v>57</v>
      </c>
      <c r="E53" s="20" t="s">
        <v>272</v>
      </c>
      <c r="F53" s="21" t="s">
        <v>226</v>
      </c>
      <c r="G53" s="22" t="s">
        <v>42</v>
      </c>
      <c r="H53" s="23"/>
    </row>
    <row r="54" spans="1:8" s="16" customFormat="1" ht="19.5" customHeight="1">
      <c r="A54" s="17">
        <v>39526</v>
      </c>
      <c r="B54" s="18" t="s">
        <v>13</v>
      </c>
      <c r="C54" s="25">
        <v>50000</v>
      </c>
      <c r="D54" s="20" t="s">
        <v>58</v>
      </c>
      <c r="E54" s="20" t="s">
        <v>272</v>
      </c>
      <c r="F54" s="21" t="s">
        <v>227</v>
      </c>
      <c r="G54" s="22" t="s">
        <v>42</v>
      </c>
      <c r="H54" s="23"/>
    </row>
    <row r="55" spans="1:8" s="16" customFormat="1" ht="19.5" customHeight="1">
      <c r="A55" s="17">
        <v>39527</v>
      </c>
      <c r="B55" s="18" t="s">
        <v>13</v>
      </c>
      <c r="C55" s="25">
        <v>100000</v>
      </c>
      <c r="D55" s="20" t="s">
        <v>59</v>
      </c>
      <c r="E55" s="20" t="s">
        <v>277</v>
      </c>
      <c r="F55" s="21" t="s">
        <v>238</v>
      </c>
      <c r="G55" s="22" t="s">
        <v>191</v>
      </c>
      <c r="H55" s="23"/>
    </row>
    <row r="56" spans="1:8" s="16" customFormat="1" ht="19.5" customHeight="1">
      <c r="A56" s="17">
        <v>39533</v>
      </c>
      <c r="B56" s="18" t="s">
        <v>6</v>
      </c>
      <c r="C56" s="25">
        <v>105000</v>
      </c>
      <c r="D56" s="20" t="s">
        <v>60</v>
      </c>
      <c r="E56" s="20" t="s">
        <v>275</v>
      </c>
      <c r="F56" s="21" t="s">
        <v>185</v>
      </c>
      <c r="G56" s="22" t="s">
        <v>8</v>
      </c>
      <c r="H56" s="23"/>
    </row>
    <row r="57" spans="1:8" s="16" customFormat="1" ht="19.5" customHeight="1">
      <c r="A57" s="17">
        <v>39536</v>
      </c>
      <c r="B57" s="18" t="s">
        <v>13</v>
      </c>
      <c r="C57" s="25">
        <v>50000</v>
      </c>
      <c r="D57" s="20" t="s">
        <v>61</v>
      </c>
      <c r="E57" s="20" t="s">
        <v>272</v>
      </c>
      <c r="F57" s="21" t="s">
        <v>228</v>
      </c>
      <c r="G57" s="22" t="s">
        <v>42</v>
      </c>
      <c r="H57" s="23"/>
    </row>
    <row r="58" spans="1:8" s="16" customFormat="1" ht="19.5" customHeight="1">
      <c r="A58" s="26">
        <v>39539</v>
      </c>
      <c r="B58" s="27" t="s">
        <v>6</v>
      </c>
      <c r="C58" s="25">
        <v>480000</v>
      </c>
      <c r="D58" s="20" t="s">
        <v>62</v>
      </c>
      <c r="E58" s="20" t="s">
        <v>279</v>
      </c>
      <c r="F58" s="28" t="s">
        <v>202</v>
      </c>
      <c r="G58" s="22" t="s">
        <v>8</v>
      </c>
      <c r="H58" s="23"/>
    </row>
    <row r="59" spans="1:8" s="16" customFormat="1" ht="19.5" customHeight="1">
      <c r="A59" s="17">
        <v>39540</v>
      </c>
      <c r="B59" s="18" t="s">
        <v>6</v>
      </c>
      <c r="C59" s="25">
        <v>400000</v>
      </c>
      <c r="D59" s="20" t="s">
        <v>63</v>
      </c>
      <c r="E59" s="20" t="s">
        <v>275</v>
      </c>
      <c r="F59" s="21" t="s">
        <v>185</v>
      </c>
      <c r="G59" s="22" t="s">
        <v>8</v>
      </c>
      <c r="H59" s="23"/>
    </row>
    <row r="60" spans="1:8" s="16" customFormat="1" ht="19.5" customHeight="1">
      <c r="A60" s="17">
        <v>39540</v>
      </c>
      <c r="B60" s="18" t="s">
        <v>6</v>
      </c>
      <c r="C60" s="25">
        <v>170000</v>
      </c>
      <c r="D60" s="20" t="s">
        <v>64</v>
      </c>
      <c r="E60" s="20" t="s">
        <v>275</v>
      </c>
      <c r="F60" s="21" t="s">
        <v>185</v>
      </c>
      <c r="G60" s="22" t="s">
        <v>8</v>
      </c>
      <c r="H60" s="23"/>
    </row>
    <row r="61" spans="1:8" s="16" customFormat="1" ht="19.5" customHeight="1">
      <c r="A61" s="17">
        <v>39541</v>
      </c>
      <c r="B61" s="18" t="s">
        <v>6</v>
      </c>
      <c r="C61" s="25">
        <v>308000</v>
      </c>
      <c r="D61" s="20" t="s">
        <v>65</v>
      </c>
      <c r="E61" s="20" t="s">
        <v>275</v>
      </c>
      <c r="F61" s="21" t="s">
        <v>203</v>
      </c>
      <c r="G61" s="22" t="s">
        <v>8</v>
      </c>
      <c r="H61" s="23"/>
    </row>
    <row r="62" spans="1:8" s="16" customFormat="1" ht="19.5" customHeight="1">
      <c r="A62" s="17">
        <v>39542</v>
      </c>
      <c r="B62" s="18" t="s">
        <v>6</v>
      </c>
      <c r="C62" s="25">
        <v>300000</v>
      </c>
      <c r="D62" s="20" t="s">
        <v>66</v>
      </c>
      <c r="E62" s="20" t="s">
        <v>277</v>
      </c>
      <c r="F62" s="21" t="s">
        <v>204</v>
      </c>
      <c r="G62" s="22" t="s">
        <v>8</v>
      </c>
      <c r="H62" s="23"/>
    </row>
    <row r="63" spans="1:8" s="16" customFormat="1" ht="19.5" customHeight="1">
      <c r="A63" s="17">
        <v>39545</v>
      </c>
      <c r="B63" s="18" t="s">
        <v>13</v>
      </c>
      <c r="C63" s="25">
        <v>50000</v>
      </c>
      <c r="D63" s="20" t="s">
        <v>67</v>
      </c>
      <c r="E63" s="20" t="s">
        <v>272</v>
      </c>
      <c r="F63" s="21" t="s">
        <v>229</v>
      </c>
      <c r="G63" s="22" t="s">
        <v>15</v>
      </c>
      <c r="H63" s="23"/>
    </row>
    <row r="64" spans="1:8" s="16" customFormat="1" ht="19.5" customHeight="1">
      <c r="A64" s="17">
        <v>39546</v>
      </c>
      <c r="B64" s="18" t="s">
        <v>6</v>
      </c>
      <c r="C64" s="25">
        <v>380000</v>
      </c>
      <c r="D64" s="20" t="s">
        <v>68</v>
      </c>
      <c r="E64" s="20" t="s">
        <v>279</v>
      </c>
      <c r="F64" s="21" t="s">
        <v>0</v>
      </c>
      <c r="G64" s="22" t="s">
        <v>8</v>
      </c>
      <c r="H64" s="23"/>
    </row>
    <row r="65" spans="1:8" s="16" customFormat="1" ht="19.5" customHeight="1">
      <c r="A65" s="17">
        <v>39553</v>
      </c>
      <c r="B65" s="18" t="s">
        <v>6</v>
      </c>
      <c r="C65" s="25">
        <v>150000</v>
      </c>
      <c r="D65" s="20" t="s">
        <v>69</v>
      </c>
      <c r="E65" s="20" t="s">
        <v>275</v>
      </c>
      <c r="F65" s="21" t="s">
        <v>185</v>
      </c>
      <c r="G65" s="22" t="s">
        <v>8</v>
      </c>
      <c r="H65" s="23"/>
    </row>
    <row r="66" spans="1:8" s="16" customFormat="1" ht="19.5" customHeight="1">
      <c r="A66" s="17">
        <v>39555</v>
      </c>
      <c r="B66" s="18" t="s">
        <v>6</v>
      </c>
      <c r="C66" s="25">
        <v>80000</v>
      </c>
      <c r="D66" s="20" t="s">
        <v>70</v>
      </c>
      <c r="E66" s="20" t="s">
        <v>275</v>
      </c>
      <c r="F66" s="21" t="s">
        <v>205</v>
      </c>
      <c r="G66" s="22" t="s">
        <v>8</v>
      </c>
      <c r="H66" s="23"/>
    </row>
    <row r="67" spans="1:8" s="16" customFormat="1" ht="19.5" customHeight="1">
      <c r="A67" s="17">
        <v>39556</v>
      </c>
      <c r="B67" s="18" t="s">
        <v>6</v>
      </c>
      <c r="C67" s="25">
        <v>330000</v>
      </c>
      <c r="D67" s="20" t="s">
        <v>71</v>
      </c>
      <c r="E67" s="20" t="s">
        <v>275</v>
      </c>
      <c r="F67" s="21" t="s">
        <v>206</v>
      </c>
      <c r="G67" s="22" t="s">
        <v>8</v>
      </c>
      <c r="H67" s="23"/>
    </row>
    <row r="68" spans="1:8" s="16" customFormat="1" ht="19.5" customHeight="1">
      <c r="A68" s="17">
        <v>39556</v>
      </c>
      <c r="B68" s="18" t="s">
        <v>13</v>
      </c>
      <c r="C68" s="25">
        <v>50000</v>
      </c>
      <c r="D68" s="20" t="s">
        <v>72</v>
      </c>
      <c r="E68" s="20" t="s">
        <v>272</v>
      </c>
      <c r="F68" s="21" t="s">
        <v>230</v>
      </c>
      <c r="G68" s="22" t="s">
        <v>15</v>
      </c>
      <c r="H68" s="23"/>
    </row>
    <row r="69" spans="1:8" s="16" customFormat="1" ht="19.5" customHeight="1">
      <c r="A69" s="17">
        <v>39559</v>
      </c>
      <c r="B69" s="18" t="s">
        <v>13</v>
      </c>
      <c r="C69" s="25">
        <v>50000</v>
      </c>
      <c r="D69" s="20" t="s">
        <v>73</v>
      </c>
      <c r="E69" s="20" t="s">
        <v>272</v>
      </c>
      <c r="F69" s="21" t="s">
        <v>231</v>
      </c>
      <c r="G69" s="22" t="s">
        <v>15</v>
      </c>
      <c r="H69" s="23"/>
    </row>
    <row r="70" spans="1:8" s="16" customFormat="1" ht="19.5" customHeight="1">
      <c r="A70" s="17">
        <v>39561</v>
      </c>
      <c r="B70" s="18" t="s">
        <v>6</v>
      </c>
      <c r="C70" s="25">
        <v>67000</v>
      </c>
      <c r="D70" s="20" t="s">
        <v>74</v>
      </c>
      <c r="E70" s="20" t="s">
        <v>279</v>
      </c>
      <c r="F70" s="21" t="s">
        <v>185</v>
      </c>
      <c r="G70" s="22" t="s">
        <v>8</v>
      </c>
      <c r="H70" s="23"/>
    </row>
    <row r="71" spans="1:8" s="16" customFormat="1" ht="19.5" customHeight="1">
      <c r="A71" s="17">
        <v>39562</v>
      </c>
      <c r="B71" s="18" t="s">
        <v>6</v>
      </c>
      <c r="C71" s="25">
        <v>307000</v>
      </c>
      <c r="D71" s="20" t="s">
        <v>75</v>
      </c>
      <c r="E71" s="20" t="s">
        <v>275</v>
      </c>
      <c r="F71" s="21" t="s">
        <v>202</v>
      </c>
      <c r="G71" s="22" t="s">
        <v>8</v>
      </c>
      <c r="H71" s="23"/>
    </row>
    <row r="72" spans="1:8" s="16" customFormat="1" ht="19.5" customHeight="1">
      <c r="A72" s="17">
        <v>39570</v>
      </c>
      <c r="B72" s="18" t="s">
        <v>13</v>
      </c>
      <c r="C72" s="25">
        <v>50000</v>
      </c>
      <c r="D72" s="20" t="s">
        <v>76</v>
      </c>
      <c r="E72" s="20" t="s">
        <v>272</v>
      </c>
      <c r="F72" s="21" t="s">
        <v>232</v>
      </c>
      <c r="G72" s="22" t="s">
        <v>42</v>
      </c>
      <c r="H72" s="23"/>
    </row>
    <row r="73" spans="1:8" s="16" customFormat="1" ht="19.5" customHeight="1">
      <c r="A73" s="17">
        <v>39577</v>
      </c>
      <c r="B73" s="18" t="s">
        <v>6</v>
      </c>
      <c r="C73" s="25">
        <v>78000</v>
      </c>
      <c r="D73" s="20" t="s">
        <v>77</v>
      </c>
      <c r="E73" s="20" t="s">
        <v>275</v>
      </c>
      <c r="F73" s="21" t="s">
        <v>207</v>
      </c>
      <c r="G73" s="22" t="s">
        <v>8</v>
      </c>
      <c r="H73" s="23"/>
    </row>
    <row r="74" spans="1:8" s="16" customFormat="1" ht="19.5" customHeight="1">
      <c r="A74" s="17">
        <v>39583</v>
      </c>
      <c r="B74" s="18" t="s">
        <v>6</v>
      </c>
      <c r="C74" s="19">
        <v>90000</v>
      </c>
      <c r="D74" s="20" t="s">
        <v>78</v>
      </c>
      <c r="E74" s="20" t="s">
        <v>275</v>
      </c>
      <c r="F74" s="21" t="s">
        <v>185</v>
      </c>
      <c r="G74" s="22" t="s">
        <v>8</v>
      </c>
      <c r="H74" s="23"/>
    </row>
    <row r="75" spans="1:8" s="16" customFormat="1" ht="19.5" customHeight="1">
      <c r="A75" s="17">
        <v>39583</v>
      </c>
      <c r="B75" s="18" t="s">
        <v>6</v>
      </c>
      <c r="C75" s="19">
        <v>100000</v>
      </c>
      <c r="D75" s="20" t="s">
        <v>79</v>
      </c>
      <c r="E75" s="20" t="s">
        <v>273</v>
      </c>
      <c r="F75" s="21" t="s">
        <v>199</v>
      </c>
      <c r="G75" s="22" t="s">
        <v>8</v>
      </c>
      <c r="H75" s="23"/>
    </row>
    <row r="76" spans="1:8" s="16" customFormat="1" ht="19.5" customHeight="1">
      <c r="A76" s="17">
        <v>39586</v>
      </c>
      <c r="B76" s="18" t="s">
        <v>13</v>
      </c>
      <c r="C76" s="19">
        <v>50000</v>
      </c>
      <c r="D76" s="20" t="s">
        <v>80</v>
      </c>
      <c r="E76" s="20" t="s">
        <v>272</v>
      </c>
      <c r="F76" s="21" t="s">
        <v>233</v>
      </c>
      <c r="G76" s="22" t="s">
        <v>15</v>
      </c>
      <c r="H76" s="23"/>
    </row>
    <row r="77" spans="1:8" s="16" customFormat="1" ht="19.5" customHeight="1">
      <c r="A77" s="17">
        <v>39587</v>
      </c>
      <c r="B77" s="18" t="s">
        <v>6</v>
      </c>
      <c r="C77" s="19">
        <v>990000</v>
      </c>
      <c r="D77" s="20" t="s">
        <v>81</v>
      </c>
      <c r="E77" s="20" t="s">
        <v>273</v>
      </c>
      <c r="F77" s="21" t="s">
        <v>208</v>
      </c>
      <c r="G77" s="22" t="s">
        <v>8</v>
      </c>
      <c r="H77" s="23"/>
    </row>
    <row r="78" spans="1:8" s="16" customFormat="1" ht="19.5" customHeight="1">
      <c r="A78" s="17">
        <v>39587</v>
      </c>
      <c r="B78" s="18" t="s">
        <v>6</v>
      </c>
      <c r="C78" s="19">
        <v>48000</v>
      </c>
      <c r="D78" s="20" t="s">
        <v>241</v>
      </c>
      <c r="E78" s="20" t="s">
        <v>271</v>
      </c>
      <c r="F78" s="21" t="s">
        <v>209</v>
      </c>
      <c r="G78" s="22" t="s">
        <v>8</v>
      </c>
      <c r="H78" s="23"/>
    </row>
    <row r="79" spans="1:8" s="16" customFormat="1" ht="19.5" customHeight="1">
      <c r="A79" s="17">
        <v>39589</v>
      </c>
      <c r="B79" s="18" t="s">
        <v>6</v>
      </c>
      <c r="C79" s="19">
        <v>111000</v>
      </c>
      <c r="D79" s="20" t="s">
        <v>82</v>
      </c>
      <c r="E79" s="20" t="s">
        <v>277</v>
      </c>
      <c r="F79" s="21" t="s">
        <v>210</v>
      </c>
      <c r="G79" s="22" t="s">
        <v>8</v>
      </c>
      <c r="H79" s="23"/>
    </row>
    <row r="80" spans="1:8" s="16" customFormat="1" ht="19.5" customHeight="1">
      <c r="A80" s="17">
        <v>39591</v>
      </c>
      <c r="B80" s="18" t="s">
        <v>6</v>
      </c>
      <c r="C80" s="19">
        <v>165000</v>
      </c>
      <c r="D80" s="20" t="s">
        <v>83</v>
      </c>
      <c r="E80" s="20" t="s">
        <v>271</v>
      </c>
      <c r="F80" s="21" t="s">
        <v>185</v>
      </c>
      <c r="G80" s="22" t="s">
        <v>8</v>
      </c>
      <c r="H80" s="23"/>
    </row>
    <row r="81" spans="1:8" s="16" customFormat="1" ht="19.5" customHeight="1">
      <c r="A81" s="17">
        <v>39591</v>
      </c>
      <c r="B81" s="18" t="s">
        <v>13</v>
      </c>
      <c r="C81" s="19">
        <v>50000</v>
      </c>
      <c r="D81" s="20" t="s">
        <v>84</v>
      </c>
      <c r="E81" s="20" t="s">
        <v>272</v>
      </c>
      <c r="F81" s="21" t="s">
        <v>234</v>
      </c>
      <c r="G81" s="22" t="s">
        <v>211</v>
      </c>
      <c r="H81" s="23"/>
    </row>
    <row r="82" spans="1:8" s="16" customFormat="1" ht="19.5" customHeight="1">
      <c r="A82" s="17">
        <v>39593</v>
      </c>
      <c r="B82" s="18" t="s">
        <v>13</v>
      </c>
      <c r="C82" s="19">
        <v>50000</v>
      </c>
      <c r="D82" s="20" t="s">
        <v>85</v>
      </c>
      <c r="E82" s="20" t="s">
        <v>272</v>
      </c>
      <c r="F82" s="21" t="s">
        <v>235</v>
      </c>
      <c r="G82" s="22" t="s">
        <v>42</v>
      </c>
      <c r="H82" s="23"/>
    </row>
    <row r="83" spans="1:8" s="16" customFormat="1" ht="19.5" customHeight="1">
      <c r="A83" s="17">
        <v>39598</v>
      </c>
      <c r="B83" s="18" t="s">
        <v>6</v>
      </c>
      <c r="C83" s="19">
        <v>44000</v>
      </c>
      <c r="D83" s="20" t="s">
        <v>242</v>
      </c>
      <c r="E83" s="20" t="s">
        <v>271</v>
      </c>
      <c r="F83" s="21" t="s">
        <v>212</v>
      </c>
      <c r="G83" s="22" t="s">
        <v>8</v>
      </c>
      <c r="H83" s="23"/>
    </row>
    <row r="84" spans="1:8" s="16" customFormat="1" ht="19.5" customHeight="1">
      <c r="A84" s="17">
        <v>39603</v>
      </c>
      <c r="B84" s="18" t="s">
        <v>6</v>
      </c>
      <c r="C84" s="19">
        <v>84000</v>
      </c>
      <c r="D84" s="20" t="s">
        <v>86</v>
      </c>
      <c r="E84" s="20" t="s">
        <v>271</v>
      </c>
      <c r="F84" s="21" t="s">
        <v>213</v>
      </c>
      <c r="G84" s="22" t="s">
        <v>8</v>
      </c>
      <c r="H84" s="23"/>
    </row>
    <row r="85" spans="1:8" s="16" customFormat="1" ht="19.5" customHeight="1">
      <c r="A85" s="17">
        <v>39603</v>
      </c>
      <c r="B85" s="18" t="s">
        <v>13</v>
      </c>
      <c r="C85" s="19">
        <v>500000</v>
      </c>
      <c r="D85" s="20" t="s">
        <v>87</v>
      </c>
      <c r="E85" s="20" t="s">
        <v>277</v>
      </c>
      <c r="F85" s="21" t="s">
        <v>236</v>
      </c>
      <c r="G85" s="22" t="s">
        <v>191</v>
      </c>
      <c r="H85" s="23"/>
    </row>
    <row r="86" spans="1:8" s="16" customFormat="1" ht="19.5" customHeight="1">
      <c r="A86" s="17">
        <v>39611</v>
      </c>
      <c r="B86" s="18" t="s">
        <v>13</v>
      </c>
      <c r="C86" s="19">
        <v>50000</v>
      </c>
      <c r="D86" s="20" t="s">
        <v>88</v>
      </c>
      <c r="E86" s="20" t="s">
        <v>272</v>
      </c>
      <c r="F86" s="21" t="s">
        <v>237</v>
      </c>
      <c r="G86" s="22" t="s">
        <v>89</v>
      </c>
      <c r="H86" s="23"/>
    </row>
    <row r="87" spans="1:8" s="16" customFormat="1" ht="19.5" customHeight="1">
      <c r="A87" s="17">
        <v>39612</v>
      </c>
      <c r="B87" s="18" t="s">
        <v>13</v>
      </c>
      <c r="C87" s="19">
        <v>50000</v>
      </c>
      <c r="D87" s="20" t="s">
        <v>90</v>
      </c>
      <c r="E87" s="20" t="s">
        <v>272</v>
      </c>
      <c r="F87" s="21" t="s">
        <v>285</v>
      </c>
      <c r="G87" s="22" t="s">
        <v>91</v>
      </c>
      <c r="H87" s="23"/>
    </row>
    <row r="88" spans="1:8" s="16" customFormat="1" ht="19.5" customHeight="1">
      <c r="A88" s="17">
        <v>39615</v>
      </c>
      <c r="B88" s="18" t="s">
        <v>6</v>
      </c>
      <c r="C88" s="19">
        <v>33000</v>
      </c>
      <c r="D88" s="20" t="s">
        <v>92</v>
      </c>
      <c r="E88" s="20" t="s">
        <v>271</v>
      </c>
      <c r="F88" s="21" t="s">
        <v>286</v>
      </c>
      <c r="G88" s="22" t="s">
        <v>287</v>
      </c>
      <c r="H88" s="23"/>
    </row>
    <row r="89" spans="1:8" s="16" customFormat="1" ht="19.5" customHeight="1">
      <c r="A89" s="17">
        <v>39630</v>
      </c>
      <c r="B89" s="18" t="s">
        <v>6</v>
      </c>
      <c r="C89" s="19">
        <v>120000</v>
      </c>
      <c r="D89" s="20" t="s">
        <v>93</v>
      </c>
      <c r="E89" s="20" t="s">
        <v>275</v>
      </c>
      <c r="F89" s="21" t="s">
        <v>288</v>
      </c>
      <c r="G89" s="22" t="s">
        <v>287</v>
      </c>
      <c r="H89" s="23"/>
    </row>
    <row r="90" spans="1:8" s="16" customFormat="1" ht="19.5" customHeight="1">
      <c r="A90" s="17">
        <v>39632</v>
      </c>
      <c r="B90" s="18" t="s">
        <v>6</v>
      </c>
      <c r="C90" s="19">
        <v>100000</v>
      </c>
      <c r="D90" s="20" t="s">
        <v>94</v>
      </c>
      <c r="E90" s="20" t="s">
        <v>273</v>
      </c>
      <c r="F90" s="21" t="s">
        <v>289</v>
      </c>
      <c r="G90" s="22" t="s">
        <v>287</v>
      </c>
      <c r="H90" s="23"/>
    </row>
    <row r="91" spans="1:8" s="16" customFormat="1" ht="19.5" customHeight="1">
      <c r="A91" s="17">
        <v>39635</v>
      </c>
      <c r="B91" s="18" t="s">
        <v>13</v>
      </c>
      <c r="C91" s="19">
        <v>50000</v>
      </c>
      <c r="D91" s="20" t="s">
        <v>95</v>
      </c>
      <c r="E91" s="20" t="s">
        <v>272</v>
      </c>
      <c r="F91" s="21" t="s">
        <v>290</v>
      </c>
      <c r="G91" s="22" t="s">
        <v>89</v>
      </c>
      <c r="H91" s="23"/>
    </row>
    <row r="92" spans="1:8" s="16" customFormat="1" ht="19.5" customHeight="1">
      <c r="A92" s="17">
        <v>39638</v>
      </c>
      <c r="B92" s="18" t="s">
        <v>6</v>
      </c>
      <c r="C92" s="19">
        <v>185000</v>
      </c>
      <c r="D92" s="20" t="s">
        <v>96</v>
      </c>
      <c r="E92" s="20" t="s">
        <v>275</v>
      </c>
      <c r="F92" s="21" t="s">
        <v>291</v>
      </c>
      <c r="G92" s="22" t="s">
        <v>292</v>
      </c>
      <c r="H92" s="23"/>
    </row>
    <row r="93" spans="1:8" s="16" customFormat="1" ht="19.5" customHeight="1">
      <c r="A93" s="17">
        <v>39638</v>
      </c>
      <c r="B93" s="18" t="s">
        <v>13</v>
      </c>
      <c r="C93" s="19">
        <v>50000</v>
      </c>
      <c r="D93" s="20" t="s">
        <v>97</v>
      </c>
      <c r="E93" s="20" t="s">
        <v>272</v>
      </c>
      <c r="F93" s="21" t="s">
        <v>293</v>
      </c>
      <c r="G93" s="22" t="s">
        <v>91</v>
      </c>
      <c r="H93" s="23"/>
    </row>
    <row r="94" spans="1:8" s="16" customFormat="1" ht="19.5" customHeight="1">
      <c r="A94" s="17">
        <v>39640</v>
      </c>
      <c r="B94" s="18" t="s">
        <v>13</v>
      </c>
      <c r="C94" s="19">
        <v>50000</v>
      </c>
      <c r="D94" s="20" t="s">
        <v>98</v>
      </c>
      <c r="E94" s="20" t="s">
        <v>272</v>
      </c>
      <c r="F94" s="21" t="s">
        <v>294</v>
      </c>
      <c r="G94" s="22" t="s">
        <v>91</v>
      </c>
      <c r="H94" s="23"/>
    </row>
    <row r="95" spans="1:8" s="16" customFormat="1" ht="19.5" customHeight="1">
      <c r="A95" s="17">
        <v>39644</v>
      </c>
      <c r="B95" s="18" t="s">
        <v>6</v>
      </c>
      <c r="C95" s="19">
        <v>45000</v>
      </c>
      <c r="D95" s="20" t="s">
        <v>99</v>
      </c>
      <c r="E95" s="20" t="s">
        <v>275</v>
      </c>
      <c r="F95" s="21" t="s">
        <v>288</v>
      </c>
      <c r="G95" s="22" t="s">
        <v>287</v>
      </c>
      <c r="H95" s="23"/>
    </row>
    <row r="96" spans="1:8" s="16" customFormat="1" ht="19.5" customHeight="1">
      <c r="A96" s="17">
        <v>39646</v>
      </c>
      <c r="B96" s="18" t="s">
        <v>13</v>
      </c>
      <c r="C96" s="19">
        <v>50000</v>
      </c>
      <c r="D96" s="20" t="s">
        <v>100</v>
      </c>
      <c r="E96" s="20" t="s">
        <v>272</v>
      </c>
      <c r="F96" s="21" t="s">
        <v>295</v>
      </c>
      <c r="G96" s="22" t="s">
        <v>89</v>
      </c>
      <c r="H96" s="23"/>
    </row>
    <row r="97" spans="1:8" s="16" customFormat="1" ht="19.5" customHeight="1">
      <c r="A97" s="17">
        <v>39647</v>
      </c>
      <c r="B97" s="18" t="s">
        <v>6</v>
      </c>
      <c r="C97" s="19">
        <v>660000</v>
      </c>
      <c r="D97" s="20" t="s">
        <v>101</v>
      </c>
      <c r="E97" s="20" t="s">
        <v>273</v>
      </c>
      <c r="F97" s="21" t="s">
        <v>296</v>
      </c>
      <c r="G97" s="22" t="s">
        <v>292</v>
      </c>
      <c r="H97" s="23"/>
    </row>
    <row r="98" spans="1:8" s="16" customFormat="1" ht="19.5" customHeight="1">
      <c r="A98" s="17">
        <v>39657</v>
      </c>
      <c r="B98" s="18" t="s">
        <v>6</v>
      </c>
      <c r="C98" s="19">
        <v>135000</v>
      </c>
      <c r="D98" s="20" t="s">
        <v>102</v>
      </c>
      <c r="E98" s="20" t="s">
        <v>277</v>
      </c>
      <c r="F98" s="21" t="s">
        <v>297</v>
      </c>
      <c r="G98" s="22" t="s">
        <v>292</v>
      </c>
      <c r="H98" s="23"/>
    </row>
    <row r="99" spans="1:8" s="16" customFormat="1" ht="19.5" customHeight="1">
      <c r="A99" s="17">
        <v>39660</v>
      </c>
      <c r="B99" s="18" t="s">
        <v>6</v>
      </c>
      <c r="C99" s="19">
        <v>88000</v>
      </c>
      <c r="D99" s="20" t="s">
        <v>103</v>
      </c>
      <c r="E99" s="20" t="s">
        <v>271</v>
      </c>
      <c r="F99" s="21" t="s">
        <v>298</v>
      </c>
      <c r="G99" s="22" t="s">
        <v>292</v>
      </c>
      <c r="H99" s="23"/>
    </row>
    <row r="100" spans="1:8" s="16" customFormat="1" ht="19.5" customHeight="1">
      <c r="A100" s="17">
        <v>39665</v>
      </c>
      <c r="B100" s="18" t="s">
        <v>6</v>
      </c>
      <c r="C100" s="19">
        <v>48000</v>
      </c>
      <c r="D100" s="20" t="s">
        <v>104</v>
      </c>
      <c r="E100" s="20" t="s">
        <v>271</v>
      </c>
      <c r="F100" s="21" t="s">
        <v>299</v>
      </c>
      <c r="G100" s="22" t="s">
        <v>292</v>
      </c>
      <c r="H100" s="23"/>
    </row>
    <row r="101" spans="1:8" s="16" customFormat="1" ht="19.5" customHeight="1">
      <c r="A101" s="17">
        <v>39667</v>
      </c>
      <c r="B101" s="18" t="s">
        <v>13</v>
      </c>
      <c r="C101" s="19">
        <v>50000</v>
      </c>
      <c r="D101" s="20" t="s">
        <v>105</v>
      </c>
      <c r="E101" s="20" t="s">
        <v>272</v>
      </c>
      <c r="F101" s="21" t="s">
        <v>300</v>
      </c>
      <c r="G101" s="22" t="s">
        <v>89</v>
      </c>
      <c r="H101" s="23"/>
    </row>
    <row r="102" spans="1:8" s="16" customFormat="1" ht="19.5" customHeight="1">
      <c r="A102" s="17">
        <v>39672</v>
      </c>
      <c r="B102" s="18" t="s">
        <v>6</v>
      </c>
      <c r="C102" s="19">
        <v>210000</v>
      </c>
      <c r="D102" s="20" t="s">
        <v>106</v>
      </c>
      <c r="E102" s="20" t="s">
        <v>271</v>
      </c>
      <c r="F102" s="21" t="s">
        <v>301</v>
      </c>
      <c r="G102" s="22" t="s">
        <v>292</v>
      </c>
      <c r="H102" s="23"/>
    </row>
    <row r="103" spans="1:8" s="16" customFormat="1" ht="19.5" customHeight="1">
      <c r="A103" s="17">
        <v>39674</v>
      </c>
      <c r="B103" s="18" t="s">
        <v>6</v>
      </c>
      <c r="C103" s="19">
        <v>226000</v>
      </c>
      <c r="D103" s="20" t="s">
        <v>107</v>
      </c>
      <c r="E103" s="20" t="s">
        <v>271</v>
      </c>
      <c r="F103" s="21" t="s">
        <v>299</v>
      </c>
      <c r="G103" s="22" t="s">
        <v>292</v>
      </c>
      <c r="H103" s="23"/>
    </row>
    <row r="104" spans="1:8" s="16" customFormat="1" ht="19.5" customHeight="1">
      <c r="A104" s="17">
        <v>39678</v>
      </c>
      <c r="B104" s="18" t="s">
        <v>13</v>
      </c>
      <c r="C104" s="19">
        <v>50000</v>
      </c>
      <c r="D104" s="20" t="s">
        <v>108</v>
      </c>
      <c r="E104" s="20" t="s">
        <v>272</v>
      </c>
      <c r="F104" s="21" t="s">
        <v>302</v>
      </c>
      <c r="G104" s="22" t="s">
        <v>89</v>
      </c>
      <c r="H104" s="23"/>
    </row>
    <row r="105" spans="1:8" s="16" customFormat="1" ht="19.5" customHeight="1">
      <c r="A105" s="17">
        <v>39680</v>
      </c>
      <c r="B105" s="18" t="s">
        <v>6</v>
      </c>
      <c r="C105" s="19">
        <v>143000</v>
      </c>
      <c r="D105" s="20" t="s">
        <v>109</v>
      </c>
      <c r="E105" s="20" t="s">
        <v>277</v>
      </c>
      <c r="F105" s="21" t="s">
        <v>303</v>
      </c>
      <c r="G105" s="22" t="s">
        <v>292</v>
      </c>
      <c r="H105" s="23"/>
    </row>
    <row r="106" spans="1:8" s="16" customFormat="1" ht="19.5" customHeight="1">
      <c r="A106" s="17">
        <v>39680</v>
      </c>
      <c r="B106" s="18" t="s">
        <v>6</v>
      </c>
      <c r="C106" s="19">
        <v>56000</v>
      </c>
      <c r="D106" s="20" t="s">
        <v>109</v>
      </c>
      <c r="E106" s="20" t="s">
        <v>277</v>
      </c>
      <c r="F106" s="21" t="s">
        <v>304</v>
      </c>
      <c r="G106" s="22" t="s">
        <v>292</v>
      </c>
      <c r="H106" s="23"/>
    </row>
    <row r="107" spans="1:8" s="16" customFormat="1" ht="19.5" customHeight="1">
      <c r="A107" s="17">
        <v>39687</v>
      </c>
      <c r="B107" s="18" t="s">
        <v>6</v>
      </c>
      <c r="C107" s="19">
        <v>66000</v>
      </c>
      <c r="D107" s="20" t="s">
        <v>110</v>
      </c>
      <c r="E107" s="20" t="s">
        <v>271</v>
      </c>
      <c r="F107" s="21" t="s">
        <v>305</v>
      </c>
      <c r="G107" s="22" t="s">
        <v>292</v>
      </c>
      <c r="H107" s="23"/>
    </row>
    <row r="108" spans="1:8" s="16" customFormat="1" ht="19.5" customHeight="1">
      <c r="A108" s="17">
        <v>39688</v>
      </c>
      <c r="B108" s="18" t="s">
        <v>6</v>
      </c>
      <c r="C108" s="19">
        <v>81000</v>
      </c>
      <c r="D108" s="20" t="s">
        <v>111</v>
      </c>
      <c r="E108" s="20" t="s">
        <v>277</v>
      </c>
      <c r="F108" s="21" t="s">
        <v>306</v>
      </c>
      <c r="G108" s="22" t="s">
        <v>292</v>
      </c>
      <c r="H108" s="23"/>
    </row>
    <row r="109" spans="1:8" s="16" customFormat="1" ht="19.5" customHeight="1">
      <c r="A109" s="17">
        <v>39689</v>
      </c>
      <c r="B109" s="18" t="s">
        <v>6</v>
      </c>
      <c r="C109" s="19">
        <v>68000</v>
      </c>
      <c r="D109" s="20" t="s">
        <v>112</v>
      </c>
      <c r="E109" s="20" t="s">
        <v>275</v>
      </c>
      <c r="F109" s="21" t="s">
        <v>301</v>
      </c>
      <c r="G109" s="22" t="s">
        <v>292</v>
      </c>
      <c r="H109" s="23"/>
    </row>
    <row r="110" spans="1:8" s="16" customFormat="1" ht="19.5" customHeight="1">
      <c r="A110" s="17">
        <v>39694</v>
      </c>
      <c r="B110" s="18" t="s">
        <v>6</v>
      </c>
      <c r="C110" s="19">
        <v>45000</v>
      </c>
      <c r="D110" s="20" t="s">
        <v>113</v>
      </c>
      <c r="E110" s="20" t="s">
        <v>275</v>
      </c>
      <c r="F110" s="21" t="s">
        <v>301</v>
      </c>
      <c r="G110" s="22" t="s">
        <v>292</v>
      </c>
      <c r="H110" s="23"/>
    </row>
    <row r="111" spans="1:8" s="16" customFormat="1" ht="19.5" customHeight="1">
      <c r="A111" s="17">
        <v>39694</v>
      </c>
      <c r="B111" s="18" t="s">
        <v>6</v>
      </c>
      <c r="C111" s="19">
        <v>120000</v>
      </c>
      <c r="D111" s="20" t="s">
        <v>114</v>
      </c>
      <c r="E111" s="20" t="s">
        <v>273</v>
      </c>
      <c r="F111" s="21" t="s">
        <v>296</v>
      </c>
      <c r="G111" s="22" t="s">
        <v>292</v>
      </c>
      <c r="H111" s="23"/>
    </row>
    <row r="112" spans="1:8" s="16" customFormat="1" ht="19.5" customHeight="1">
      <c r="A112" s="17">
        <v>39694</v>
      </c>
      <c r="B112" s="18" t="s">
        <v>13</v>
      </c>
      <c r="C112" s="19">
        <v>50000</v>
      </c>
      <c r="D112" s="20" t="s">
        <v>115</v>
      </c>
      <c r="E112" s="20" t="s">
        <v>272</v>
      </c>
      <c r="F112" s="21" t="s">
        <v>307</v>
      </c>
      <c r="G112" s="22" t="s">
        <v>89</v>
      </c>
      <c r="H112" s="23"/>
    </row>
    <row r="113" spans="1:8" s="16" customFormat="1" ht="19.5" customHeight="1">
      <c r="A113" s="17">
        <v>39694</v>
      </c>
      <c r="B113" s="18" t="s">
        <v>13</v>
      </c>
      <c r="C113" s="19">
        <v>50000</v>
      </c>
      <c r="D113" s="20" t="s">
        <v>116</v>
      </c>
      <c r="E113" s="20" t="s">
        <v>272</v>
      </c>
      <c r="F113" s="21" t="s">
        <v>308</v>
      </c>
      <c r="G113" s="22" t="s">
        <v>89</v>
      </c>
      <c r="H113" s="23"/>
    </row>
    <row r="114" spans="1:8" s="16" customFormat="1" ht="19.5" customHeight="1">
      <c r="A114" s="17">
        <v>39696</v>
      </c>
      <c r="B114" s="18" t="s">
        <v>6</v>
      </c>
      <c r="C114" s="19">
        <v>75000</v>
      </c>
      <c r="D114" s="20" t="s">
        <v>117</v>
      </c>
      <c r="E114" s="20" t="s">
        <v>271</v>
      </c>
      <c r="F114" s="21" t="s">
        <v>301</v>
      </c>
      <c r="G114" s="22" t="s">
        <v>292</v>
      </c>
      <c r="H114" s="23"/>
    </row>
    <row r="115" spans="1:8" s="16" customFormat="1" ht="19.5" customHeight="1">
      <c r="A115" s="17">
        <v>39696</v>
      </c>
      <c r="B115" s="18" t="s">
        <v>6</v>
      </c>
      <c r="C115" s="19">
        <v>418800</v>
      </c>
      <c r="D115" s="20" t="s">
        <v>118</v>
      </c>
      <c r="E115" s="20" t="s">
        <v>277</v>
      </c>
      <c r="F115" s="21" t="s">
        <v>309</v>
      </c>
      <c r="G115" s="22" t="s">
        <v>292</v>
      </c>
      <c r="H115" s="23"/>
    </row>
    <row r="116" spans="1:8" s="16" customFormat="1" ht="19.5" customHeight="1">
      <c r="A116" s="17">
        <v>39696</v>
      </c>
      <c r="B116" s="18" t="s">
        <v>6</v>
      </c>
      <c r="C116" s="19">
        <v>130000</v>
      </c>
      <c r="D116" s="20" t="s">
        <v>119</v>
      </c>
      <c r="E116" s="20" t="s">
        <v>277</v>
      </c>
      <c r="F116" s="21" t="s">
        <v>309</v>
      </c>
      <c r="G116" s="22" t="s">
        <v>292</v>
      </c>
      <c r="H116" s="23"/>
    </row>
    <row r="117" spans="1:8" s="16" customFormat="1" ht="19.5" customHeight="1">
      <c r="A117" s="17">
        <v>39696</v>
      </c>
      <c r="B117" s="18" t="s">
        <v>6</v>
      </c>
      <c r="C117" s="19">
        <v>209400</v>
      </c>
      <c r="D117" s="20" t="s">
        <v>120</v>
      </c>
      <c r="E117" s="20" t="s">
        <v>277</v>
      </c>
      <c r="F117" s="21" t="s">
        <v>309</v>
      </c>
      <c r="G117" s="22" t="s">
        <v>292</v>
      </c>
      <c r="H117" s="23"/>
    </row>
    <row r="118" spans="1:8" s="16" customFormat="1" ht="19.5" customHeight="1">
      <c r="A118" s="17">
        <v>39696</v>
      </c>
      <c r="B118" s="18" t="s">
        <v>13</v>
      </c>
      <c r="C118" s="19">
        <v>50000</v>
      </c>
      <c r="D118" s="20" t="s">
        <v>121</v>
      </c>
      <c r="E118" s="20" t="s">
        <v>272</v>
      </c>
      <c r="F118" s="21" t="s">
        <v>310</v>
      </c>
      <c r="G118" s="22" t="s">
        <v>91</v>
      </c>
      <c r="H118" s="23"/>
    </row>
    <row r="119" spans="1:8" s="16" customFormat="1" ht="19.5" customHeight="1">
      <c r="A119" s="17">
        <v>39699</v>
      </c>
      <c r="B119" s="18" t="s">
        <v>6</v>
      </c>
      <c r="C119" s="19">
        <v>139830</v>
      </c>
      <c r="D119" s="20" t="s">
        <v>122</v>
      </c>
      <c r="E119" s="20" t="s">
        <v>277</v>
      </c>
      <c r="F119" s="21" t="s">
        <v>311</v>
      </c>
      <c r="G119" s="22" t="s">
        <v>287</v>
      </c>
      <c r="H119" s="23"/>
    </row>
    <row r="120" spans="1:8" s="16" customFormat="1" ht="19.5" customHeight="1">
      <c r="A120" s="17">
        <v>39699</v>
      </c>
      <c r="B120" s="18" t="s">
        <v>13</v>
      </c>
      <c r="C120" s="19">
        <v>50000</v>
      </c>
      <c r="D120" s="20" t="s">
        <v>123</v>
      </c>
      <c r="E120" s="20" t="s">
        <v>272</v>
      </c>
      <c r="F120" s="21" t="s">
        <v>312</v>
      </c>
      <c r="G120" s="22" t="s">
        <v>91</v>
      </c>
      <c r="H120" s="23"/>
    </row>
    <row r="121" spans="1:8" s="16" customFormat="1" ht="19.5" customHeight="1">
      <c r="A121" s="17">
        <v>39700</v>
      </c>
      <c r="B121" s="18" t="s">
        <v>13</v>
      </c>
      <c r="C121" s="19">
        <v>200000</v>
      </c>
      <c r="D121" s="20" t="s">
        <v>124</v>
      </c>
      <c r="E121" s="20" t="s">
        <v>277</v>
      </c>
      <c r="F121" s="21" t="s">
        <v>313</v>
      </c>
      <c r="G121" s="22" t="s">
        <v>314</v>
      </c>
      <c r="H121" s="23"/>
    </row>
    <row r="122" spans="1:8" s="16" customFormat="1" ht="19.5" customHeight="1">
      <c r="A122" s="17">
        <v>39703</v>
      </c>
      <c r="B122" s="18" t="s">
        <v>6</v>
      </c>
      <c r="C122" s="19">
        <v>40000</v>
      </c>
      <c r="D122" s="20" t="s">
        <v>126</v>
      </c>
      <c r="E122" s="20" t="s">
        <v>271</v>
      </c>
      <c r="F122" s="21" t="s">
        <v>315</v>
      </c>
      <c r="G122" s="22" t="s">
        <v>287</v>
      </c>
      <c r="H122" s="23"/>
    </row>
    <row r="123" spans="1:8" s="16" customFormat="1" ht="19.5" customHeight="1">
      <c r="A123" s="17">
        <v>39703</v>
      </c>
      <c r="B123" s="18" t="s">
        <v>6</v>
      </c>
      <c r="C123" s="19">
        <v>124000</v>
      </c>
      <c r="D123" s="20" t="s">
        <v>125</v>
      </c>
      <c r="E123" s="20" t="s">
        <v>277</v>
      </c>
      <c r="F123" s="21" t="s">
        <v>316</v>
      </c>
      <c r="G123" s="22" t="s">
        <v>287</v>
      </c>
      <c r="H123" s="23"/>
    </row>
    <row r="124" spans="1:8" s="16" customFormat="1" ht="19.5" customHeight="1">
      <c r="A124" s="17">
        <v>39708</v>
      </c>
      <c r="B124" s="18" t="s">
        <v>6</v>
      </c>
      <c r="C124" s="19">
        <v>72000</v>
      </c>
      <c r="D124" s="20" t="s">
        <v>127</v>
      </c>
      <c r="E124" s="20" t="s">
        <v>277</v>
      </c>
      <c r="F124" s="21" t="s">
        <v>317</v>
      </c>
      <c r="G124" s="22" t="s">
        <v>287</v>
      </c>
      <c r="H124" s="23"/>
    </row>
    <row r="125" spans="1:8" s="16" customFormat="1" ht="19.5" customHeight="1">
      <c r="A125" s="17">
        <v>39710</v>
      </c>
      <c r="B125" s="18" t="s">
        <v>13</v>
      </c>
      <c r="C125" s="19">
        <v>50000</v>
      </c>
      <c r="D125" s="20" t="s">
        <v>128</v>
      </c>
      <c r="E125" s="20" t="s">
        <v>272</v>
      </c>
      <c r="F125" s="21" t="s">
        <v>318</v>
      </c>
      <c r="G125" s="22" t="s">
        <v>89</v>
      </c>
      <c r="H125" s="23"/>
    </row>
    <row r="126" spans="1:8" s="16" customFormat="1" ht="19.5" customHeight="1">
      <c r="A126" s="17">
        <v>39713</v>
      </c>
      <c r="B126" s="18" t="s">
        <v>13</v>
      </c>
      <c r="C126" s="19">
        <v>50000</v>
      </c>
      <c r="D126" s="20" t="s">
        <v>129</v>
      </c>
      <c r="E126" s="20" t="s">
        <v>272</v>
      </c>
      <c r="F126" s="21" t="s">
        <v>319</v>
      </c>
      <c r="G126" s="22" t="s">
        <v>91</v>
      </c>
      <c r="H126" s="23"/>
    </row>
    <row r="127" spans="1:8" s="16" customFormat="1" ht="19.5" customHeight="1">
      <c r="A127" s="17">
        <v>39713</v>
      </c>
      <c r="B127" s="18" t="s">
        <v>13</v>
      </c>
      <c r="C127" s="19">
        <v>50000</v>
      </c>
      <c r="D127" s="20" t="s">
        <v>130</v>
      </c>
      <c r="E127" s="20" t="s">
        <v>272</v>
      </c>
      <c r="F127" s="21" t="s">
        <v>320</v>
      </c>
      <c r="G127" s="22" t="s">
        <v>89</v>
      </c>
      <c r="H127" s="23"/>
    </row>
    <row r="128" spans="1:8" s="16" customFormat="1" ht="19.5" customHeight="1">
      <c r="A128" s="17">
        <v>39717</v>
      </c>
      <c r="B128" s="18" t="s">
        <v>13</v>
      </c>
      <c r="C128" s="19">
        <v>50000</v>
      </c>
      <c r="D128" s="20" t="s">
        <v>131</v>
      </c>
      <c r="E128" s="20" t="s">
        <v>272</v>
      </c>
      <c r="F128" s="21" t="s">
        <v>321</v>
      </c>
      <c r="G128" s="22" t="s">
        <v>91</v>
      </c>
      <c r="H128" s="23"/>
    </row>
    <row r="129" spans="1:8" s="16" customFormat="1" ht="19.5" customHeight="1">
      <c r="A129" s="17">
        <v>39721</v>
      </c>
      <c r="B129" s="18" t="s">
        <v>13</v>
      </c>
      <c r="C129" s="19">
        <v>50000</v>
      </c>
      <c r="D129" s="20" t="s">
        <v>132</v>
      </c>
      <c r="E129" s="20" t="s">
        <v>272</v>
      </c>
      <c r="F129" s="21" t="s">
        <v>322</v>
      </c>
      <c r="G129" s="22" t="s">
        <v>89</v>
      </c>
      <c r="H129" s="23"/>
    </row>
    <row r="130" spans="1:8" s="16" customFormat="1" ht="19.5" customHeight="1">
      <c r="A130" s="17">
        <v>39722</v>
      </c>
      <c r="B130" s="18" t="s">
        <v>6</v>
      </c>
      <c r="C130" s="19">
        <v>112000</v>
      </c>
      <c r="D130" s="20" t="s">
        <v>133</v>
      </c>
      <c r="E130" s="20" t="s">
        <v>275</v>
      </c>
      <c r="F130" s="21" t="s">
        <v>301</v>
      </c>
      <c r="G130" s="22" t="s">
        <v>292</v>
      </c>
      <c r="H130" s="23"/>
    </row>
    <row r="131" spans="1:8" s="16" customFormat="1" ht="19.5" customHeight="1">
      <c r="A131" s="17">
        <v>39727</v>
      </c>
      <c r="B131" s="18" t="s">
        <v>6</v>
      </c>
      <c r="C131" s="19">
        <v>36000</v>
      </c>
      <c r="D131" s="20" t="s">
        <v>134</v>
      </c>
      <c r="E131" s="20" t="s">
        <v>277</v>
      </c>
      <c r="F131" s="21" t="s">
        <v>305</v>
      </c>
      <c r="G131" s="22" t="s">
        <v>292</v>
      </c>
      <c r="H131" s="23"/>
    </row>
    <row r="132" spans="1:8" s="16" customFormat="1" ht="19.5" customHeight="1">
      <c r="A132" s="17">
        <v>39735</v>
      </c>
      <c r="B132" s="18" t="s">
        <v>6</v>
      </c>
      <c r="C132" s="19">
        <v>140000</v>
      </c>
      <c r="D132" s="20" t="s">
        <v>136</v>
      </c>
      <c r="E132" s="20" t="s">
        <v>273</v>
      </c>
      <c r="F132" s="21" t="s">
        <v>296</v>
      </c>
      <c r="G132" s="22" t="s">
        <v>292</v>
      </c>
      <c r="H132" s="23"/>
    </row>
    <row r="133" spans="1:8" s="16" customFormat="1" ht="19.5" customHeight="1">
      <c r="A133" s="17">
        <v>39735</v>
      </c>
      <c r="B133" s="18" t="s">
        <v>6</v>
      </c>
      <c r="C133" s="19">
        <v>36000</v>
      </c>
      <c r="D133" s="20" t="s">
        <v>135</v>
      </c>
      <c r="E133" s="20" t="s">
        <v>271</v>
      </c>
      <c r="F133" s="21" t="s">
        <v>323</v>
      </c>
      <c r="G133" s="22" t="s">
        <v>292</v>
      </c>
      <c r="H133" s="23"/>
    </row>
    <row r="134" spans="1:8" s="16" customFormat="1" ht="19.5" customHeight="1">
      <c r="A134" s="17">
        <v>39737</v>
      </c>
      <c r="B134" s="18" t="s">
        <v>6</v>
      </c>
      <c r="C134" s="19">
        <v>64000</v>
      </c>
      <c r="D134" s="20" t="s">
        <v>137</v>
      </c>
      <c r="E134" s="20" t="s">
        <v>275</v>
      </c>
      <c r="F134" s="21" t="s">
        <v>324</v>
      </c>
      <c r="G134" s="22" t="s">
        <v>292</v>
      </c>
      <c r="H134" s="23"/>
    </row>
    <row r="135" spans="1:8" s="16" customFormat="1" ht="19.5" customHeight="1">
      <c r="A135" s="17">
        <v>39741</v>
      </c>
      <c r="B135" s="18" t="s">
        <v>13</v>
      </c>
      <c r="C135" s="19">
        <v>50000</v>
      </c>
      <c r="D135" s="20" t="s">
        <v>138</v>
      </c>
      <c r="E135" s="20" t="s">
        <v>272</v>
      </c>
      <c r="F135" s="21" t="s">
        <v>325</v>
      </c>
      <c r="G135" s="22" t="s">
        <v>89</v>
      </c>
      <c r="H135" s="23"/>
    </row>
    <row r="136" spans="1:8" s="16" customFormat="1" ht="19.5" customHeight="1">
      <c r="A136" s="17">
        <v>39743</v>
      </c>
      <c r="B136" s="18" t="s">
        <v>13</v>
      </c>
      <c r="C136" s="19">
        <v>50000</v>
      </c>
      <c r="D136" s="20" t="s">
        <v>139</v>
      </c>
      <c r="E136" s="20" t="s">
        <v>272</v>
      </c>
      <c r="F136" s="21" t="s">
        <v>326</v>
      </c>
      <c r="G136" s="22" t="s">
        <v>91</v>
      </c>
      <c r="H136" s="23"/>
    </row>
    <row r="137" spans="1:8" s="16" customFormat="1" ht="19.5" customHeight="1">
      <c r="A137" s="17">
        <v>39743</v>
      </c>
      <c r="B137" s="18" t="s">
        <v>13</v>
      </c>
      <c r="C137" s="19">
        <v>50000</v>
      </c>
      <c r="D137" s="20" t="s">
        <v>140</v>
      </c>
      <c r="E137" s="20" t="s">
        <v>272</v>
      </c>
      <c r="F137" s="21" t="s">
        <v>327</v>
      </c>
      <c r="G137" s="22" t="s">
        <v>91</v>
      </c>
      <c r="H137" s="23"/>
    </row>
    <row r="138" spans="1:8" s="16" customFormat="1" ht="19.5" customHeight="1">
      <c r="A138" s="17">
        <v>39743</v>
      </c>
      <c r="B138" s="18" t="s">
        <v>13</v>
      </c>
      <c r="C138" s="19">
        <v>50000</v>
      </c>
      <c r="D138" s="20" t="s">
        <v>141</v>
      </c>
      <c r="E138" s="20" t="s">
        <v>272</v>
      </c>
      <c r="F138" s="21" t="s">
        <v>328</v>
      </c>
      <c r="G138" s="22" t="s">
        <v>89</v>
      </c>
      <c r="H138" s="23"/>
    </row>
    <row r="139" spans="1:8" s="16" customFormat="1" ht="19.5" customHeight="1">
      <c r="A139" s="17">
        <v>39744</v>
      </c>
      <c r="B139" s="18" t="s">
        <v>6</v>
      </c>
      <c r="C139" s="19">
        <v>104000</v>
      </c>
      <c r="D139" s="20" t="s">
        <v>142</v>
      </c>
      <c r="E139" s="20" t="s">
        <v>271</v>
      </c>
      <c r="F139" s="21" t="s">
        <v>329</v>
      </c>
      <c r="G139" s="22" t="s">
        <v>292</v>
      </c>
      <c r="H139" s="23"/>
    </row>
    <row r="140" spans="1:8" s="16" customFormat="1" ht="19.5" customHeight="1">
      <c r="A140" s="17">
        <v>39748</v>
      </c>
      <c r="B140" s="18" t="s">
        <v>6</v>
      </c>
      <c r="C140" s="19">
        <v>72000</v>
      </c>
      <c r="D140" s="20" t="s">
        <v>330</v>
      </c>
      <c r="E140" s="20" t="s">
        <v>271</v>
      </c>
      <c r="F140" s="21" t="s">
        <v>324</v>
      </c>
      <c r="G140" s="22" t="s">
        <v>292</v>
      </c>
      <c r="H140" s="23"/>
    </row>
    <row r="141" spans="1:8" s="16" customFormat="1" ht="19.5" customHeight="1">
      <c r="A141" s="17">
        <v>39748</v>
      </c>
      <c r="B141" s="18" t="s">
        <v>6</v>
      </c>
      <c r="C141" s="19">
        <v>300000</v>
      </c>
      <c r="D141" s="20" t="s">
        <v>143</v>
      </c>
      <c r="E141" s="20" t="s">
        <v>277</v>
      </c>
      <c r="F141" s="21" t="s">
        <v>331</v>
      </c>
      <c r="G141" s="22" t="s">
        <v>292</v>
      </c>
      <c r="H141" s="23"/>
    </row>
    <row r="142" spans="1:8" s="16" customFormat="1" ht="19.5" customHeight="1">
      <c r="A142" s="17">
        <v>39750</v>
      </c>
      <c r="B142" s="18" t="s">
        <v>6</v>
      </c>
      <c r="C142" s="19">
        <v>138000</v>
      </c>
      <c r="D142" s="20" t="s">
        <v>144</v>
      </c>
      <c r="E142" s="20" t="s">
        <v>277</v>
      </c>
      <c r="F142" s="21" t="s">
        <v>332</v>
      </c>
      <c r="G142" s="22" t="s">
        <v>292</v>
      </c>
      <c r="H142" s="23"/>
    </row>
    <row r="143" spans="1:8" s="16" customFormat="1" ht="19.5" customHeight="1">
      <c r="A143" s="17">
        <v>39755</v>
      </c>
      <c r="B143" s="18" t="s">
        <v>6</v>
      </c>
      <c r="C143" s="19">
        <v>70000</v>
      </c>
      <c r="D143" s="20" t="s">
        <v>145</v>
      </c>
      <c r="E143" s="20" t="s">
        <v>273</v>
      </c>
      <c r="F143" s="21" t="s">
        <v>333</v>
      </c>
      <c r="G143" s="22" t="s">
        <v>292</v>
      </c>
      <c r="H143" s="23"/>
    </row>
    <row r="144" spans="1:8" s="16" customFormat="1" ht="19.5" customHeight="1">
      <c r="A144" s="17">
        <v>39758</v>
      </c>
      <c r="B144" s="18" t="s">
        <v>6</v>
      </c>
      <c r="C144" s="19">
        <v>51000</v>
      </c>
      <c r="D144" s="20" t="s">
        <v>146</v>
      </c>
      <c r="E144" s="20" t="s">
        <v>271</v>
      </c>
      <c r="F144" s="21" t="s">
        <v>301</v>
      </c>
      <c r="G144" s="22" t="s">
        <v>292</v>
      </c>
      <c r="H144" s="23"/>
    </row>
    <row r="145" spans="1:8" s="16" customFormat="1" ht="19.5" customHeight="1">
      <c r="A145" s="17">
        <v>39765</v>
      </c>
      <c r="B145" s="18" t="s">
        <v>13</v>
      </c>
      <c r="C145" s="19">
        <v>50000</v>
      </c>
      <c r="D145" s="20" t="s">
        <v>147</v>
      </c>
      <c r="E145" s="20" t="s">
        <v>272</v>
      </c>
      <c r="F145" s="21" t="s">
        <v>334</v>
      </c>
      <c r="G145" s="22" t="s">
        <v>91</v>
      </c>
      <c r="H145" s="23"/>
    </row>
    <row r="146" spans="1:8" s="16" customFormat="1" ht="19.5" customHeight="1">
      <c r="A146" s="17">
        <v>39765</v>
      </c>
      <c r="B146" s="18" t="s">
        <v>13</v>
      </c>
      <c r="C146" s="19">
        <v>50000</v>
      </c>
      <c r="D146" s="20" t="s">
        <v>148</v>
      </c>
      <c r="E146" s="20" t="s">
        <v>272</v>
      </c>
      <c r="F146" s="21" t="s">
        <v>335</v>
      </c>
      <c r="G146" s="22" t="s">
        <v>91</v>
      </c>
      <c r="H146" s="23"/>
    </row>
    <row r="147" spans="1:8" s="16" customFormat="1" ht="19.5" customHeight="1">
      <c r="A147" s="17">
        <v>39766</v>
      </c>
      <c r="B147" s="18" t="s">
        <v>13</v>
      </c>
      <c r="C147" s="19">
        <v>50000</v>
      </c>
      <c r="D147" s="20" t="s">
        <v>149</v>
      </c>
      <c r="E147" s="20" t="s">
        <v>272</v>
      </c>
      <c r="F147" s="21" t="s">
        <v>336</v>
      </c>
      <c r="G147" s="22" t="s">
        <v>89</v>
      </c>
      <c r="H147" s="23"/>
    </row>
    <row r="148" spans="1:8" s="16" customFormat="1" ht="19.5" customHeight="1">
      <c r="A148" s="17">
        <v>39779</v>
      </c>
      <c r="B148" s="18" t="s">
        <v>6</v>
      </c>
      <c r="C148" s="19">
        <v>75000</v>
      </c>
      <c r="D148" s="20" t="s">
        <v>150</v>
      </c>
      <c r="E148" s="20" t="s">
        <v>275</v>
      </c>
      <c r="F148" s="21" t="s">
        <v>301</v>
      </c>
      <c r="G148" s="22" t="s">
        <v>292</v>
      </c>
      <c r="H148" s="23"/>
    </row>
    <row r="149" spans="1:8" s="16" customFormat="1" ht="19.5" customHeight="1">
      <c r="A149" s="17">
        <v>39787</v>
      </c>
      <c r="B149" s="18" t="s">
        <v>6</v>
      </c>
      <c r="C149" s="25">
        <v>58000</v>
      </c>
      <c r="D149" s="20" t="s">
        <v>151</v>
      </c>
      <c r="E149" s="20" t="s">
        <v>277</v>
      </c>
      <c r="F149" s="21" t="s">
        <v>323</v>
      </c>
      <c r="G149" s="22" t="s">
        <v>292</v>
      </c>
      <c r="H149" s="23"/>
    </row>
    <row r="150" spans="1:8" s="16" customFormat="1" ht="19.5" customHeight="1">
      <c r="A150" s="17">
        <v>39790</v>
      </c>
      <c r="B150" s="18" t="s">
        <v>13</v>
      </c>
      <c r="C150" s="25">
        <v>50000</v>
      </c>
      <c r="D150" s="20" t="s">
        <v>152</v>
      </c>
      <c r="E150" s="20" t="s">
        <v>272</v>
      </c>
      <c r="F150" s="21" t="s">
        <v>337</v>
      </c>
      <c r="G150" s="22" t="s">
        <v>89</v>
      </c>
      <c r="H150" s="23"/>
    </row>
    <row r="151" spans="1:8" s="16" customFormat="1" ht="19.5" customHeight="1">
      <c r="A151" s="17">
        <v>39792</v>
      </c>
      <c r="B151" s="18" t="s">
        <v>6</v>
      </c>
      <c r="C151" s="25">
        <v>150000</v>
      </c>
      <c r="D151" s="20" t="s">
        <v>154</v>
      </c>
      <c r="E151" s="20" t="s">
        <v>273</v>
      </c>
      <c r="F151" s="21" t="s">
        <v>296</v>
      </c>
      <c r="G151" s="22" t="s">
        <v>292</v>
      </c>
      <c r="H151" s="23"/>
    </row>
    <row r="152" spans="1:8" s="16" customFormat="1" ht="19.5" customHeight="1">
      <c r="A152" s="17">
        <v>39792</v>
      </c>
      <c r="B152" s="18" t="s">
        <v>6</v>
      </c>
      <c r="C152" s="25">
        <v>53000</v>
      </c>
      <c r="D152" s="20" t="s">
        <v>153</v>
      </c>
      <c r="E152" s="20" t="s">
        <v>277</v>
      </c>
      <c r="F152" s="21" t="s">
        <v>323</v>
      </c>
      <c r="G152" s="22" t="s">
        <v>292</v>
      </c>
      <c r="H152" s="23"/>
    </row>
    <row r="153" spans="1:8" s="16" customFormat="1" ht="19.5" customHeight="1">
      <c r="A153" s="17">
        <v>39798</v>
      </c>
      <c r="B153" s="18" t="s">
        <v>13</v>
      </c>
      <c r="C153" s="25">
        <v>50000</v>
      </c>
      <c r="D153" s="20" t="s">
        <v>155</v>
      </c>
      <c r="E153" s="20" t="s">
        <v>272</v>
      </c>
      <c r="F153" s="21" t="s">
        <v>338</v>
      </c>
      <c r="G153" s="22" t="s">
        <v>89</v>
      </c>
      <c r="H153" s="23"/>
    </row>
    <row r="154" spans="1:8" s="16" customFormat="1" ht="19.5" customHeight="1">
      <c r="A154" s="17">
        <v>39799</v>
      </c>
      <c r="B154" s="18" t="s">
        <v>6</v>
      </c>
      <c r="C154" s="25">
        <v>60000</v>
      </c>
      <c r="D154" s="20" t="s">
        <v>156</v>
      </c>
      <c r="E154" s="20" t="s">
        <v>279</v>
      </c>
      <c r="F154" s="21" t="s">
        <v>301</v>
      </c>
      <c r="G154" s="22" t="s">
        <v>292</v>
      </c>
      <c r="H154" s="23"/>
    </row>
    <row r="155" spans="1:8" s="16" customFormat="1" ht="19.5" customHeight="1">
      <c r="A155" s="17">
        <v>39805</v>
      </c>
      <c r="B155" s="18" t="s">
        <v>6</v>
      </c>
      <c r="C155" s="25">
        <v>400000</v>
      </c>
      <c r="D155" s="20" t="s">
        <v>157</v>
      </c>
      <c r="E155" s="20" t="s">
        <v>277</v>
      </c>
      <c r="F155" s="21" t="s">
        <v>339</v>
      </c>
      <c r="G155" s="22" t="s">
        <v>292</v>
      </c>
      <c r="H155" s="23"/>
    </row>
    <row r="156" spans="1:8" s="16" customFormat="1" ht="19.5" customHeight="1">
      <c r="A156" s="17">
        <v>40173</v>
      </c>
      <c r="B156" s="18" t="s">
        <v>6</v>
      </c>
      <c r="C156" s="25">
        <v>240000</v>
      </c>
      <c r="D156" s="20" t="s">
        <v>158</v>
      </c>
      <c r="E156" s="20" t="s">
        <v>277</v>
      </c>
      <c r="F156" s="21" t="s">
        <v>340</v>
      </c>
      <c r="G156" s="22" t="s">
        <v>292</v>
      </c>
      <c r="H156" s="23"/>
    </row>
    <row r="157" spans="1:8" s="16" customFormat="1" ht="19.5" customHeight="1">
      <c r="A157" s="17">
        <v>40176</v>
      </c>
      <c r="B157" s="18" t="s">
        <v>6</v>
      </c>
      <c r="C157" s="25">
        <v>149000</v>
      </c>
      <c r="D157" s="20" t="s">
        <v>159</v>
      </c>
      <c r="E157" s="20" t="s">
        <v>275</v>
      </c>
      <c r="F157" s="21" t="s">
        <v>341</v>
      </c>
      <c r="G157" s="22" t="s">
        <v>292</v>
      </c>
      <c r="H157" s="23"/>
    </row>
    <row r="158" spans="1:8" s="16" customFormat="1" ht="19.5" customHeight="1">
      <c r="A158" s="17">
        <v>40177</v>
      </c>
      <c r="B158" s="18" t="s">
        <v>6</v>
      </c>
      <c r="C158" s="25">
        <v>630000</v>
      </c>
      <c r="D158" s="20" t="s">
        <v>160</v>
      </c>
      <c r="E158" s="20" t="s">
        <v>273</v>
      </c>
      <c r="F158" s="21" t="s">
        <v>296</v>
      </c>
      <c r="G158" s="22" t="s">
        <v>292</v>
      </c>
      <c r="H158" s="23"/>
    </row>
    <row r="159" spans="1:8" s="16" customFormat="1" ht="19.5" customHeight="1">
      <c r="A159" s="17">
        <v>40177</v>
      </c>
      <c r="B159" s="18" t="s">
        <v>6</v>
      </c>
      <c r="C159" s="25">
        <v>100000</v>
      </c>
      <c r="D159" s="20" t="s">
        <v>342</v>
      </c>
      <c r="E159" s="20" t="s">
        <v>271</v>
      </c>
      <c r="F159" s="21" t="s">
        <v>343</v>
      </c>
      <c r="G159" s="22" t="s">
        <v>292</v>
      </c>
      <c r="H159" s="23"/>
    </row>
    <row r="160" spans="1:8" s="16" customFormat="1" ht="19.5" customHeight="1">
      <c r="A160" s="17">
        <v>40178</v>
      </c>
      <c r="B160" s="18" t="s">
        <v>6</v>
      </c>
      <c r="C160" s="25">
        <v>210000</v>
      </c>
      <c r="D160" s="20" t="s">
        <v>161</v>
      </c>
      <c r="E160" s="20" t="s">
        <v>273</v>
      </c>
      <c r="F160" s="21" t="s">
        <v>344</v>
      </c>
      <c r="G160" s="22" t="s">
        <v>292</v>
      </c>
      <c r="H160" s="23"/>
    </row>
    <row r="161" spans="1:13" s="16" customFormat="1" ht="19.5" customHeight="1" thickBot="1">
      <c r="A161" s="29">
        <v>40178</v>
      </c>
      <c r="B161" s="30" t="s">
        <v>6</v>
      </c>
      <c r="C161" s="31">
        <v>45000</v>
      </c>
      <c r="D161" s="32" t="s">
        <v>162</v>
      </c>
      <c r="E161" s="32" t="s">
        <v>277</v>
      </c>
      <c r="F161" s="33" t="s">
        <v>345</v>
      </c>
      <c r="G161" s="34" t="s">
        <v>292</v>
      </c>
      <c r="H161" s="35"/>
    </row>
    <row r="162" spans="1:13">
      <c r="C162" s="1">
        <f>SUM(집행금액)</f>
        <v>21341530</v>
      </c>
    </row>
    <row r="163" spans="1:13" ht="24.75" customHeight="1">
      <c r="A163" s="140" t="s">
        <v>266</v>
      </c>
      <c r="B163" s="140"/>
      <c r="C163" s="140"/>
      <c r="D163" s="140"/>
      <c r="E163" s="140"/>
      <c r="F163" s="140"/>
      <c r="G163" s="140"/>
      <c r="H163" s="140"/>
      <c r="I163" s="36"/>
      <c r="J163" s="36"/>
      <c r="K163" s="36"/>
      <c r="L163" s="36"/>
      <c r="M163" s="36"/>
    </row>
    <row r="164" spans="1:13" ht="24.75" customHeight="1">
      <c r="A164" s="140" t="s">
        <v>267</v>
      </c>
      <c r="B164" s="140"/>
      <c r="C164" s="140"/>
      <c r="D164" s="140"/>
      <c r="E164" s="140"/>
      <c r="F164" s="140"/>
      <c r="G164" s="140"/>
      <c r="H164" s="140"/>
      <c r="I164" s="36"/>
      <c r="J164" s="36"/>
      <c r="K164" s="36"/>
      <c r="L164" s="36"/>
      <c r="M164" s="36"/>
    </row>
  </sheetData>
  <sheetProtection password="A3A3" sheet="1" selectLockedCells="1"/>
  <mergeCells count="9">
    <mergeCell ref="A164:H164"/>
    <mergeCell ref="A163:H163"/>
    <mergeCell ref="A2:H2"/>
    <mergeCell ref="A6:A7"/>
    <mergeCell ref="B6:C6"/>
    <mergeCell ref="D6:D7"/>
    <mergeCell ref="F6:F7"/>
    <mergeCell ref="G6:G7"/>
    <mergeCell ref="H6:H7"/>
  </mergeCells>
  <phoneticPr fontId="30" type="noConversion"/>
  <dataValidations count="1">
    <dataValidation type="list" allowBlank="1" showInputMessage="1" showErrorMessage="1" sqref="E8:E161">
      <formula1>$M$5:$M$10</formula1>
    </dataValidation>
  </dataValidations>
  <printOptions horizontalCentered="1"/>
  <pageMargins left="0.11811023622047245" right="0.11811023622047245" top="0.78740157480314965" bottom="0.59055118110236227" header="0.19685039370078741" footer="0.19685039370078741"/>
  <pageSetup paperSize="12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 tint="-0.249977111117893"/>
  </sheetPr>
  <dimension ref="A1:L26"/>
  <sheetViews>
    <sheetView workbookViewId="0">
      <selection activeCell="G17" sqref="G17"/>
    </sheetView>
  </sheetViews>
  <sheetFormatPr defaultRowHeight="13.5"/>
  <cols>
    <col min="1" max="1" width="8.33203125" style="39" customWidth="1"/>
    <col min="2" max="2" width="6.5546875" style="39" customWidth="1"/>
    <col min="3" max="3" width="5.77734375" style="92" customWidth="1"/>
    <col min="4" max="4" width="5.33203125" style="92" bestFit="1" customWidth="1"/>
    <col min="5" max="5" width="10.77734375" style="93" customWidth="1"/>
    <col min="6" max="6" width="5.109375" style="39" customWidth="1"/>
    <col min="7" max="7" width="9.6640625" style="94" customWidth="1"/>
    <col min="8" max="8" width="5.33203125" style="57" bestFit="1" customWidth="1"/>
    <col min="9" max="9" width="10.109375" style="38" customWidth="1"/>
    <col min="10" max="10" width="6.44140625" style="39" customWidth="1"/>
    <col min="11" max="11" width="7.109375" style="94" customWidth="1"/>
    <col min="12" max="12" width="5" style="57" customWidth="1"/>
    <col min="13" max="13" width="9.44140625" style="57" customWidth="1"/>
    <col min="14" max="16384" width="8.88671875" style="57"/>
  </cols>
  <sheetData>
    <row r="1" spans="1:12" s="37" customFormat="1" ht="8.25" customHeight="1"/>
    <row r="2" spans="1:12" s="37" customFormat="1" ht="22.5">
      <c r="A2" s="170" t="s">
        <v>253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s="37" customFormat="1" ht="19.5" customHeight="1">
      <c r="A3" s="171" t="s">
        <v>243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2" s="37" customFormat="1"/>
    <row r="5" spans="1:12" s="37" customFormat="1" ht="26.25" customHeight="1" thickBot="1">
      <c r="I5" s="38"/>
      <c r="J5" s="39"/>
      <c r="L5" s="40" t="s">
        <v>244</v>
      </c>
    </row>
    <row r="6" spans="1:12" s="37" customFormat="1" ht="20.25" customHeight="1">
      <c r="A6" s="172" t="s">
        <v>245</v>
      </c>
      <c r="B6" s="174" t="s">
        <v>246</v>
      </c>
      <c r="C6" s="174"/>
      <c r="D6" s="174"/>
      <c r="E6" s="174"/>
      <c r="F6" s="174"/>
      <c r="G6" s="174"/>
      <c r="H6" s="174"/>
      <c r="I6" s="174"/>
      <c r="J6" s="174"/>
      <c r="K6" s="41" t="s">
        <v>163</v>
      </c>
      <c r="L6" s="42" t="s">
        <v>247</v>
      </c>
    </row>
    <row r="7" spans="1:12" s="37" customFormat="1" ht="29.25" customHeight="1">
      <c r="A7" s="173"/>
      <c r="B7" s="175" t="s">
        <v>248</v>
      </c>
      <c r="C7" s="175"/>
      <c r="D7" s="175" t="s">
        <v>249</v>
      </c>
      <c r="E7" s="175"/>
      <c r="F7" s="175" t="s">
        <v>250</v>
      </c>
      <c r="G7" s="175"/>
      <c r="H7" s="175" t="s">
        <v>251</v>
      </c>
      <c r="I7" s="175"/>
      <c r="J7" s="43" t="s">
        <v>252</v>
      </c>
      <c r="K7" s="44" t="s">
        <v>2</v>
      </c>
      <c r="L7" s="45"/>
    </row>
    <row r="8" spans="1:12" s="51" customFormat="1" ht="32.25" customHeight="1" thickBot="1">
      <c r="A8" s="158" t="s">
        <v>254</v>
      </c>
      <c r="B8" s="159"/>
      <c r="C8" s="159"/>
      <c r="D8" s="46">
        <v>199</v>
      </c>
      <c r="E8" s="47">
        <v>21341530</v>
      </c>
      <c r="F8" s="46">
        <v>53</v>
      </c>
      <c r="G8" s="47">
        <v>3450000</v>
      </c>
      <c r="H8" s="46">
        <v>146</v>
      </c>
      <c r="I8" s="47">
        <v>17891530</v>
      </c>
      <c r="J8" s="48" t="s">
        <v>164</v>
      </c>
      <c r="K8" s="49">
        <v>68470</v>
      </c>
      <c r="L8" s="50"/>
    </row>
    <row r="9" spans="1:12" ht="32.25" customHeight="1" thickTop="1" thickBot="1">
      <c r="A9" s="151" t="s">
        <v>255</v>
      </c>
      <c r="B9" s="160" t="s">
        <v>256</v>
      </c>
      <c r="C9" s="161"/>
      <c r="D9" s="52">
        <v>199</v>
      </c>
      <c r="E9" s="53">
        <v>21341530</v>
      </c>
      <c r="F9" s="52">
        <v>53</v>
      </c>
      <c r="G9" s="53">
        <v>3450000</v>
      </c>
      <c r="H9" s="52">
        <v>146</v>
      </c>
      <c r="I9" s="53">
        <v>17891530</v>
      </c>
      <c r="J9" s="54" t="s">
        <v>164</v>
      </c>
      <c r="K9" s="55"/>
      <c r="L9" s="56"/>
    </row>
    <row r="10" spans="1:12" ht="32.25" customHeight="1">
      <c r="A10" s="152"/>
      <c r="B10" s="162" t="s">
        <v>257</v>
      </c>
      <c r="C10" s="58" t="s">
        <v>256</v>
      </c>
      <c r="D10" s="59">
        <v>78</v>
      </c>
      <c r="E10" s="60">
        <v>10175000</v>
      </c>
      <c r="F10" s="59">
        <v>0</v>
      </c>
      <c r="G10" s="60">
        <v>0</v>
      </c>
      <c r="H10" s="59">
        <v>78</v>
      </c>
      <c r="I10" s="60">
        <v>10175000</v>
      </c>
      <c r="J10" s="61" t="s">
        <v>165</v>
      </c>
      <c r="K10" s="62"/>
      <c r="L10" s="63"/>
    </row>
    <row r="11" spans="1:12" ht="32.25" customHeight="1">
      <c r="A11" s="152"/>
      <c r="B11" s="163"/>
      <c r="C11" s="64" t="s">
        <v>258</v>
      </c>
      <c r="D11" s="65">
        <v>34</v>
      </c>
      <c r="E11" s="66">
        <v>3993000</v>
      </c>
      <c r="F11" s="67">
        <v>0</v>
      </c>
      <c r="G11" s="66">
        <v>0</v>
      </c>
      <c r="H11" s="67">
        <v>34</v>
      </c>
      <c r="I11" s="66">
        <v>3993000</v>
      </c>
      <c r="J11" s="68" t="s">
        <v>166</v>
      </c>
      <c r="K11" s="69"/>
      <c r="L11" s="70"/>
    </row>
    <row r="12" spans="1:12" ht="32.25" customHeight="1">
      <c r="A12" s="152"/>
      <c r="B12" s="163"/>
      <c r="C12" s="64" t="s">
        <v>259</v>
      </c>
      <c r="D12" s="65">
        <v>44</v>
      </c>
      <c r="E12" s="66">
        <v>6182000</v>
      </c>
      <c r="F12" s="67">
        <v>0</v>
      </c>
      <c r="G12" s="66">
        <v>0</v>
      </c>
      <c r="H12" s="67">
        <v>44</v>
      </c>
      <c r="I12" s="66">
        <v>6182000</v>
      </c>
      <c r="J12" s="68" t="s">
        <v>167</v>
      </c>
      <c r="K12" s="69"/>
      <c r="L12" s="70"/>
    </row>
    <row r="13" spans="1:12" ht="32.25" customHeight="1" thickBot="1">
      <c r="A13" s="152"/>
      <c r="B13" s="163"/>
      <c r="C13" s="71" t="s">
        <v>260</v>
      </c>
      <c r="D13" s="72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61" t="s">
        <v>168</v>
      </c>
      <c r="K13" s="75"/>
      <c r="L13" s="76"/>
    </row>
    <row r="14" spans="1:12" ht="32.25" customHeight="1">
      <c r="A14" s="152"/>
      <c r="B14" s="154" t="s">
        <v>261</v>
      </c>
      <c r="C14" s="58" t="s">
        <v>256</v>
      </c>
      <c r="D14" s="59">
        <v>107</v>
      </c>
      <c r="E14" s="60">
        <v>7540000</v>
      </c>
      <c r="F14" s="59">
        <v>53</v>
      </c>
      <c r="G14" s="60">
        <v>3450000</v>
      </c>
      <c r="H14" s="59">
        <v>54</v>
      </c>
      <c r="I14" s="60">
        <v>4090000</v>
      </c>
      <c r="J14" s="77" t="s">
        <v>169</v>
      </c>
      <c r="K14" s="62"/>
      <c r="L14" s="63"/>
    </row>
    <row r="15" spans="1:12" ht="32.25" customHeight="1" thickBot="1">
      <c r="A15" s="153"/>
      <c r="B15" s="155"/>
      <c r="C15" s="64" t="s">
        <v>258</v>
      </c>
      <c r="D15" s="65">
        <v>3</v>
      </c>
      <c r="E15" s="66">
        <v>500000</v>
      </c>
      <c r="F15" s="67">
        <v>3</v>
      </c>
      <c r="G15" s="66">
        <v>500000</v>
      </c>
      <c r="H15" s="67">
        <v>0</v>
      </c>
      <c r="I15" s="66">
        <v>0</v>
      </c>
      <c r="J15" s="78" t="s">
        <v>170</v>
      </c>
      <c r="K15" s="69"/>
      <c r="L15" s="70"/>
    </row>
    <row r="16" spans="1:12" ht="32.25" customHeight="1">
      <c r="A16" s="151" t="s">
        <v>255</v>
      </c>
      <c r="B16" s="156" t="s">
        <v>261</v>
      </c>
      <c r="C16" s="64" t="s">
        <v>259</v>
      </c>
      <c r="D16" s="65">
        <v>104</v>
      </c>
      <c r="E16" s="66">
        <v>7040000</v>
      </c>
      <c r="F16" s="67">
        <v>50</v>
      </c>
      <c r="G16" s="66">
        <v>2950000</v>
      </c>
      <c r="H16" s="67">
        <v>54</v>
      </c>
      <c r="I16" s="66">
        <v>4090000</v>
      </c>
      <c r="J16" s="68" t="s">
        <v>171</v>
      </c>
      <c r="K16" s="69"/>
      <c r="L16" s="70"/>
    </row>
    <row r="17" spans="1:12" ht="32.25" customHeight="1" thickBot="1">
      <c r="A17" s="152"/>
      <c r="B17" s="157"/>
      <c r="C17" s="79" t="s">
        <v>260</v>
      </c>
      <c r="D17" s="80">
        <v>0</v>
      </c>
      <c r="E17" s="81">
        <v>0</v>
      </c>
      <c r="F17" s="82">
        <v>0</v>
      </c>
      <c r="G17" s="81">
        <v>0</v>
      </c>
      <c r="H17" s="82">
        <v>0</v>
      </c>
      <c r="I17" s="81">
        <v>0</v>
      </c>
      <c r="J17" s="83" t="s">
        <v>168</v>
      </c>
      <c r="K17" s="84"/>
      <c r="L17" s="85"/>
    </row>
    <row r="18" spans="1:12" ht="32.25" customHeight="1">
      <c r="A18" s="152"/>
      <c r="B18" s="164" t="s">
        <v>262</v>
      </c>
      <c r="C18" s="58" t="s">
        <v>256</v>
      </c>
      <c r="D18" s="59">
        <v>14</v>
      </c>
      <c r="E18" s="60">
        <v>3626530</v>
      </c>
      <c r="F18" s="59">
        <v>0</v>
      </c>
      <c r="G18" s="60">
        <v>0</v>
      </c>
      <c r="H18" s="59">
        <v>14</v>
      </c>
      <c r="I18" s="60">
        <v>3626530</v>
      </c>
      <c r="J18" s="86" t="s">
        <v>172</v>
      </c>
      <c r="K18" s="62"/>
      <c r="L18" s="63"/>
    </row>
    <row r="19" spans="1:12" ht="32.25" customHeight="1">
      <c r="A19" s="152"/>
      <c r="B19" s="165"/>
      <c r="C19" s="87" t="s">
        <v>263</v>
      </c>
      <c r="D19" s="65">
        <v>0</v>
      </c>
      <c r="E19" s="66">
        <v>0</v>
      </c>
      <c r="F19" s="67">
        <v>0</v>
      </c>
      <c r="G19" s="66">
        <v>0</v>
      </c>
      <c r="H19" s="67">
        <v>0</v>
      </c>
      <c r="I19" s="66">
        <v>0</v>
      </c>
      <c r="J19" s="68" t="s">
        <v>168</v>
      </c>
      <c r="K19" s="88"/>
      <c r="L19" s="89"/>
    </row>
    <row r="20" spans="1:12" ht="32.25" customHeight="1">
      <c r="A20" s="152"/>
      <c r="B20" s="166"/>
      <c r="C20" s="64" t="s">
        <v>258</v>
      </c>
      <c r="D20" s="65">
        <v>7</v>
      </c>
      <c r="E20" s="66">
        <v>1216330</v>
      </c>
      <c r="F20" s="67">
        <v>0</v>
      </c>
      <c r="G20" s="66">
        <v>0</v>
      </c>
      <c r="H20" s="67">
        <v>7</v>
      </c>
      <c r="I20" s="66">
        <v>1216330</v>
      </c>
      <c r="J20" s="68" t="s">
        <v>173</v>
      </c>
      <c r="K20" s="69"/>
      <c r="L20" s="70"/>
    </row>
    <row r="21" spans="1:12" ht="32.25" customHeight="1">
      <c r="A21" s="152"/>
      <c r="B21" s="166"/>
      <c r="C21" s="64" t="s">
        <v>259</v>
      </c>
      <c r="D21" s="65">
        <v>7</v>
      </c>
      <c r="E21" s="66">
        <v>2410200</v>
      </c>
      <c r="F21" s="67">
        <v>0</v>
      </c>
      <c r="G21" s="66">
        <v>0</v>
      </c>
      <c r="H21" s="67">
        <v>7</v>
      </c>
      <c r="I21" s="66">
        <v>2410200</v>
      </c>
      <c r="J21" s="78" t="s">
        <v>174</v>
      </c>
      <c r="K21" s="69"/>
      <c r="L21" s="70"/>
    </row>
    <row r="22" spans="1:12" ht="32.25" customHeight="1" thickBot="1">
      <c r="A22" s="152"/>
      <c r="B22" s="167"/>
      <c r="C22" s="79" t="s">
        <v>260</v>
      </c>
      <c r="D22" s="80">
        <v>0</v>
      </c>
      <c r="E22" s="81">
        <v>0</v>
      </c>
      <c r="F22" s="82">
        <v>0</v>
      </c>
      <c r="G22" s="81">
        <v>0</v>
      </c>
      <c r="H22" s="82">
        <v>0</v>
      </c>
      <c r="I22" s="81">
        <v>0</v>
      </c>
      <c r="J22" s="83" t="s">
        <v>168</v>
      </c>
      <c r="K22" s="84"/>
      <c r="L22" s="85"/>
    </row>
    <row r="23" spans="1:12" ht="32.25" customHeight="1" thickBot="1">
      <c r="A23" s="153"/>
      <c r="B23" s="168" t="s">
        <v>260</v>
      </c>
      <c r="C23" s="169"/>
      <c r="D23" s="80">
        <v>0</v>
      </c>
      <c r="E23" s="81">
        <v>0</v>
      </c>
      <c r="F23" s="82">
        <v>0</v>
      </c>
      <c r="G23" s="81">
        <v>0</v>
      </c>
      <c r="H23" s="82">
        <v>0</v>
      </c>
      <c r="I23" s="81">
        <v>0</v>
      </c>
      <c r="J23" s="83" t="s">
        <v>168</v>
      </c>
      <c r="K23" s="90"/>
      <c r="L23" s="91"/>
    </row>
    <row r="24" spans="1:12" ht="32.25" customHeight="1"/>
    <row r="25" spans="1:12" s="37" customFormat="1" ht="24.75" customHeight="1">
      <c r="A25" s="150" t="s">
        <v>264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1:12" s="37" customFormat="1" ht="24.75" customHeight="1">
      <c r="A26" s="150" t="s">
        <v>265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</sheetData>
  <sheetProtection password="A3A3" sheet="1" selectLockedCells="1"/>
  <mergeCells count="19">
    <mergeCell ref="A2:L2"/>
    <mergeCell ref="A3:J3"/>
    <mergeCell ref="A6:A7"/>
    <mergeCell ref="B6:J6"/>
    <mergeCell ref="B7:C7"/>
    <mergeCell ref="D7:E7"/>
    <mergeCell ref="F7:G7"/>
    <mergeCell ref="H7:I7"/>
    <mergeCell ref="A8:C8"/>
    <mergeCell ref="B9:C9"/>
    <mergeCell ref="B10:B13"/>
    <mergeCell ref="B18:B22"/>
    <mergeCell ref="B23:C23"/>
    <mergeCell ref="A26:L26"/>
    <mergeCell ref="A9:A15"/>
    <mergeCell ref="A16:A23"/>
    <mergeCell ref="B14:B15"/>
    <mergeCell ref="B16:B17"/>
    <mergeCell ref="A25:L25"/>
  </mergeCells>
  <phoneticPr fontId="30" type="noConversion"/>
  <printOptions horizontalCentered="1"/>
  <pageMargins left="0.19685039370078741" right="0.19685039370078741" top="0.78740157480314965" bottom="0.78740157480314965" header="0.51181102362204722" footer="0.51181102362204722"/>
  <pageSetup paperSize="12" scale="1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sqref="A1:D1"/>
    </sheetView>
  </sheetViews>
  <sheetFormatPr defaultRowHeight="13.5"/>
  <cols>
    <col min="1" max="1" width="11.33203125" style="95" customWidth="1"/>
    <col min="2" max="2" width="29" style="95" customWidth="1"/>
    <col min="3" max="3" width="17.6640625" style="95" customWidth="1"/>
    <col min="4" max="4" width="32" style="95" customWidth="1"/>
    <col min="5" max="5" width="11.5546875" style="95" hidden="1" customWidth="1"/>
    <col min="6" max="6" width="0" style="95" hidden="1" customWidth="1"/>
    <col min="7" max="7" width="11.5546875" style="95" hidden="1" customWidth="1"/>
    <col min="8" max="8" width="0" style="95" hidden="1" customWidth="1"/>
    <col min="9" max="9" width="11.5546875" style="105" bestFit="1" customWidth="1"/>
    <col min="10" max="15" width="8.88671875" style="95"/>
    <col min="16" max="16" width="9.88671875" style="95" bestFit="1" customWidth="1"/>
    <col min="17" max="16384" width="8.88671875" style="95"/>
  </cols>
  <sheetData>
    <row r="1" spans="1:12" ht="25.5">
      <c r="A1" s="179" t="str">
        <f>"2022. " &amp; A5 &amp; " 문화복지본부 업무추진비 집행현황"</f>
        <v>2022. 5월 문화복지본부 업무추진비 집행현황</v>
      </c>
      <c r="B1" s="179"/>
      <c r="C1" s="179"/>
      <c r="D1" s="179"/>
    </row>
    <row r="2" spans="1:12" ht="26.25" customHeight="1">
      <c r="A2" s="96" t="s">
        <v>359</v>
      </c>
      <c r="B2" s="97"/>
      <c r="C2" s="97"/>
      <c r="D2" s="98"/>
    </row>
    <row r="3" spans="1:12" ht="26.25" customHeight="1" thickBot="1">
      <c r="A3" s="99" t="s">
        <v>362</v>
      </c>
      <c r="B3" s="116"/>
      <c r="C3" s="97"/>
      <c r="D3" s="100" t="s">
        <v>281</v>
      </c>
    </row>
    <row r="4" spans="1:12" ht="26.25" customHeight="1" thickBot="1">
      <c r="A4" s="101" t="s">
        <v>282</v>
      </c>
      <c r="B4" s="180" t="s">
        <v>283</v>
      </c>
      <c r="C4" s="180"/>
      <c r="D4" s="102" t="s">
        <v>284</v>
      </c>
      <c r="E4" s="105"/>
      <c r="F4" s="105"/>
      <c r="G4" s="105"/>
      <c r="H4" s="105"/>
      <c r="J4" s="105"/>
      <c r="K4" s="105"/>
      <c r="L4" s="105"/>
    </row>
    <row r="5" spans="1:12" ht="26.25" customHeight="1" thickTop="1">
      <c r="A5" s="176" t="s">
        <v>365</v>
      </c>
      <c r="B5" s="111" t="s">
        <v>278</v>
      </c>
      <c r="C5" s="104">
        <v>1</v>
      </c>
      <c r="D5" s="103">
        <f ca="1">SUMIF(세부내역!J1:$J$7,B5,세부내역!H1:H2)</f>
        <v>100000</v>
      </c>
      <c r="E5" s="105"/>
      <c r="F5" s="105"/>
      <c r="G5" s="105"/>
      <c r="H5" s="105"/>
      <c r="J5" s="105"/>
      <c r="K5" s="105"/>
      <c r="L5" s="105"/>
    </row>
    <row r="6" spans="1:12" ht="26.25" customHeight="1">
      <c r="A6" s="177"/>
      <c r="B6" s="104" t="s">
        <v>269</v>
      </c>
      <c r="C6" s="104">
        <v>0</v>
      </c>
      <c r="D6" s="103">
        <f ca="1">SUMIF(세부내역!J2:$J$7,B6,세부내역!H2:H3)</f>
        <v>0</v>
      </c>
      <c r="E6" s="105">
        <v>50000</v>
      </c>
      <c r="F6" s="105"/>
      <c r="G6" s="105"/>
      <c r="H6" s="105"/>
      <c r="J6" s="105"/>
      <c r="K6" s="105"/>
      <c r="L6" s="105"/>
    </row>
    <row r="7" spans="1:12" ht="26.25" customHeight="1">
      <c r="A7" s="177"/>
      <c r="B7" s="104" t="s">
        <v>346</v>
      </c>
      <c r="C7" s="104">
        <v>0</v>
      </c>
      <c r="D7" s="103">
        <f ca="1">SUMIF(세부내역!J3:$J$7,B7,세부내역!H3:H3)</f>
        <v>0</v>
      </c>
      <c r="E7" s="105">
        <v>120000</v>
      </c>
      <c r="F7" s="105">
        <v>52000</v>
      </c>
      <c r="G7" s="105"/>
      <c r="H7" s="105"/>
      <c r="J7" s="105"/>
      <c r="K7" s="105"/>
      <c r="L7" s="105"/>
    </row>
    <row r="8" spans="1:12" ht="26.25" customHeight="1">
      <c r="A8" s="177"/>
      <c r="B8" s="104" t="s">
        <v>276</v>
      </c>
      <c r="C8" s="104">
        <v>3</v>
      </c>
      <c r="D8" s="103">
        <f ca="1">SUMIF(세부내역!J4:$J$7,B8,세부내역!H4:H4)</f>
        <v>419000</v>
      </c>
      <c r="E8" s="105">
        <v>190000</v>
      </c>
      <c r="F8" s="105">
        <v>240000</v>
      </c>
      <c r="G8" s="105">
        <v>424000</v>
      </c>
      <c r="H8" s="105"/>
      <c r="J8" s="105"/>
      <c r="K8" s="105"/>
      <c r="L8" s="105"/>
    </row>
    <row r="9" spans="1:12" ht="26.25" customHeight="1">
      <c r="A9" s="177"/>
      <c r="B9" s="110" t="s">
        <v>274</v>
      </c>
      <c r="C9" s="104">
        <v>0</v>
      </c>
      <c r="D9" s="103">
        <v>0</v>
      </c>
      <c r="E9" s="105"/>
      <c r="F9" s="105"/>
      <c r="G9" s="105"/>
      <c r="H9" s="105"/>
      <c r="J9" s="105">
        <v>48</v>
      </c>
      <c r="K9" s="105"/>
      <c r="L9" s="105"/>
    </row>
    <row r="10" spans="1:12" ht="26.25" customHeight="1" thickBot="1">
      <c r="A10" s="178"/>
      <c r="B10" s="125" t="s">
        <v>358</v>
      </c>
      <c r="C10" s="126">
        <f>SUM(C5:C9)</f>
        <v>4</v>
      </c>
      <c r="D10" s="127">
        <f ca="1">SUM(D5:D9)</f>
        <v>519000</v>
      </c>
      <c r="E10" s="105"/>
      <c r="F10" s="105"/>
      <c r="G10" s="105"/>
      <c r="H10" s="105"/>
      <c r="J10" s="105"/>
      <c r="K10" s="105"/>
      <c r="L10" s="105"/>
    </row>
    <row r="11" spans="1:12" ht="23.25" customHeight="1" thickTop="1" thickBot="1">
      <c r="A11" s="128" t="s">
        <v>254</v>
      </c>
      <c r="B11" s="129"/>
      <c r="C11" s="130"/>
      <c r="D11" s="131">
        <f ca="1">SUM(D10)</f>
        <v>519000</v>
      </c>
    </row>
  </sheetData>
  <sheetProtection selectLockedCells="1"/>
  <mergeCells count="3">
    <mergeCell ref="A5:A10"/>
    <mergeCell ref="A1:D1"/>
    <mergeCell ref="B4:C4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Normal="100" workbookViewId="0">
      <selection activeCell="E5" sqref="E5"/>
    </sheetView>
  </sheetViews>
  <sheetFormatPr defaultRowHeight="16.5"/>
  <cols>
    <col min="1" max="1" width="4.88671875" style="107" bestFit="1" customWidth="1"/>
    <col min="2" max="2" width="4.88671875" style="107" customWidth="1"/>
    <col min="3" max="3" width="5.77734375" style="108" customWidth="1"/>
    <col min="4" max="4" width="8.21875" style="108" customWidth="1"/>
    <col min="5" max="5" width="41" style="117" customWidth="1"/>
    <col min="6" max="6" width="31" style="107" customWidth="1"/>
    <col min="7" max="7" width="17.6640625" style="107" customWidth="1"/>
    <col min="8" max="8" width="11.5546875" style="107" customWidth="1"/>
    <col min="9" max="9" width="8.44140625" style="107" customWidth="1"/>
    <col min="10" max="10" width="15.5546875" style="108" customWidth="1"/>
    <col min="11" max="12" width="9.44140625" style="107" customWidth="1"/>
    <col min="13" max="13" width="8.109375" style="107" customWidth="1"/>
    <col min="14" max="16384" width="8.88671875" style="107"/>
  </cols>
  <sheetData>
    <row r="1" spans="1:10" s="106" customFormat="1" ht="34.5" customHeight="1">
      <c r="A1" s="181" t="str">
        <f>내역!A1</f>
        <v>2022. 5월 문화복지본부 업무추진비 집행현황</v>
      </c>
      <c r="B1" s="182"/>
      <c r="C1" s="183"/>
      <c r="D1" s="183"/>
      <c r="E1" s="183"/>
      <c r="F1" s="183"/>
      <c r="G1" s="183"/>
      <c r="H1" s="183"/>
      <c r="I1" s="183"/>
      <c r="J1" s="184"/>
    </row>
    <row r="2" spans="1:10" s="106" customFormat="1" ht="34.5" customHeight="1">
      <c r="A2" s="193" t="s">
        <v>347</v>
      </c>
      <c r="B2" s="189" t="s">
        <v>349</v>
      </c>
      <c r="C2" s="190"/>
      <c r="D2" s="191" t="s">
        <v>352</v>
      </c>
      <c r="E2" s="191" t="s">
        <v>356</v>
      </c>
      <c r="F2" s="191" t="s">
        <v>353</v>
      </c>
      <c r="G2" s="191" t="s">
        <v>354</v>
      </c>
      <c r="H2" s="191" t="s">
        <v>5</v>
      </c>
      <c r="I2" s="191" t="s">
        <v>355</v>
      </c>
      <c r="J2" s="195" t="s">
        <v>357</v>
      </c>
    </row>
    <row r="3" spans="1:10" s="109" customFormat="1" ht="34.5" customHeight="1">
      <c r="A3" s="194"/>
      <c r="B3" s="114" t="s">
        <v>350</v>
      </c>
      <c r="C3" s="112" t="s">
        <v>351</v>
      </c>
      <c r="D3" s="192"/>
      <c r="E3" s="192"/>
      <c r="F3" s="192"/>
      <c r="G3" s="192"/>
      <c r="H3" s="192"/>
      <c r="I3" s="192"/>
      <c r="J3" s="196"/>
    </row>
    <row r="4" spans="1:10" s="109" customFormat="1" ht="34.5" customHeight="1">
      <c r="A4" s="139">
        <v>1</v>
      </c>
      <c r="B4" s="133">
        <v>5</v>
      </c>
      <c r="C4" s="138">
        <v>12</v>
      </c>
      <c r="D4" s="122" t="s">
        <v>361</v>
      </c>
      <c r="E4" s="136" t="s">
        <v>366</v>
      </c>
      <c r="F4" s="135" t="s">
        <v>368</v>
      </c>
      <c r="G4" s="123" t="s">
        <v>367</v>
      </c>
      <c r="H4" s="137">
        <v>120000</v>
      </c>
      <c r="I4" s="121" t="s">
        <v>360</v>
      </c>
      <c r="J4" s="124" t="s">
        <v>276</v>
      </c>
    </row>
    <row r="5" spans="1:10" s="109" customFormat="1" ht="34.5" customHeight="1">
      <c r="A5" s="132">
        <v>2</v>
      </c>
      <c r="B5" s="133">
        <v>5</v>
      </c>
      <c r="C5" s="138">
        <v>13</v>
      </c>
      <c r="D5" s="122" t="s">
        <v>361</v>
      </c>
      <c r="E5" s="136" t="s">
        <v>369</v>
      </c>
      <c r="F5" s="135" t="s">
        <v>370</v>
      </c>
      <c r="G5" s="123" t="s">
        <v>363</v>
      </c>
      <c r="H5" s="137">
        <v>100000</v>
      </c>
      <c r="I5" s="121" t="s">
        <v>360</v>
      </c>
      <c r="J5" s="124" t="s">
        <v>278</v>
      </c>
    </row>
    <row r="6" spans="1:10" s="109" customFormat="1" ht="34.5" customHeight="1">
      <c r="A6" s="132">
        <v>3</v>
      </c>
      <c r="B6" s="133">
        <v>5</v>
      </c>
      <c r="C6" s="138">
        <v>18</v>
      </c>
      <c r="D6" s="122" t="s">
        <v>361</v>
      </c>
      <c r="E6" s="136" t="s">
        <v>364</v>
      </c>
      <c r="F6" s="135" t="s">
        <v>371</v>
      </c>
      <c r="G6" s="123" t="s">
        <v>367</v>
      </c>
      <c r="H6" s="137">
        <v>149000</v>
      </c>
      <c r="I6" s="121" t="s">
        <v>360</v>
      </c>
      <c r="J6" s="124" t="s">
        <v>276</v>
      </c>
    </row>
    <row r="7" spans="1:10" s="109" customFormat="1" ht="34.5" customHeight="1">
      <c r="A7" s="132">
        <v>4</v>
      </c>
      <c r="B7" s="133">
        <v>5</v>
      </c>
      <c r="C7" s="138">
        <v>30</v>
      </c>
      <c r="D7" s="122" t="s">
        <v>361</v>
      </c>
      <c r="E7" s="136" t="s">
        <v>373</v>
      </c>
      <c r="F7" s="135" t="s">
        <v>372</v>
      </c>
      <c r="G7" s="123" t="s">
        <v>367</v>
      </c>
      <c r="H7" s="137">
        <v>150000</v>
      </c>
      <c r="I7" s="121" t="s">
        <v>360</v>
      </c>
      <c r="J7" s="124" t="s">
        <v>276</v>
      </c>
    </row>
    <row r="8" spans="1:10" ht="34.5" customHeight="1" thickBot="1">
      <c r="A8" s="185" t="s">
        <v>348</v>
      </c>
      <c r="B8" s="186"/>
      <c r="C8" s="187"/>
      <c r="D8" s="188"/>
      <c r="E8" s="118"/>
      <c r="F8" s="115"/>
      <c r="G8" s="118"/>
      <c r="H8" s="134">
        <f>SUM(H4:H7)</f>
        <v>519000</v>
      </c>
      <c r="I8" s="119"/>
      <c r="J8" s="120"/>
    </row>
    <row r="12" spans="1:10">
      <c r="J12" s="113"/>
    </row>
  </sheetData>
  <mergeCells count="11">
    <mergeCell ref="A1:J1"/>
    <mergeCell ref="A8:D8"/>
    <mergeCell ref="B2:C2"/>
    <mergeCell ref="D2:D3"/>
    <mergeCell ref="E2:E3"/>
    <mergeCell ref="F2:F3"/>
    <mergeCell ref="H2:H3"/>
    <mergeCell ref="I2:I3"/>
    <mergeCell ref="A2:A3"/>
    <mergeCell ref="G2:G3"/>
    <mergeCell ref="J2:J3"/>
  </mergeCells>
  <phoneticPr fontId="30" type="noConversion"/>
  <pageMargins left="0.9055118110236221" right="0.70866141732283472" top="0.35433070866141736" bottom="0.17" header="0.31496062992125984" footer="0.1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업무추진비 집행실태(제출)</vt:lpstr>
      <vt:lpstr>집행현황 (제출용)</vt:lpstr>
      <vt:lpstr>내역</vt:lpstr>
      <vt:lpstr>세부내역</vt:lpstr>
      <vt:lpstr>내역!Print_Area</vt:lpstr>
      <vt:lpstr>세부내역!Print_Area</vt:lpstr>
      <vt:lpstr>'업무추진비 집행실태(제출)'!Print_Area</vt:lpstr>
      <vt:lpstr>'집행현황 (제출용)'!Print_Area</vt:lpstr>
      <vt:lpstr>'업무추진비 집행실태(제출)'!Print_Titles</vt:lpstr>
      <vt:lpstr>지출유형</vt:lpstr>
      <vt:lpstr>집행금액</vt:lpstr>
      <vt:lpstr>집행일자</vt:lpstr>
    </vt:vector>
  </TitlesOfParts>
  <Company>시설관리공단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이쁜이</dc:creator>
  <cp:lastModifiedBy>user</cp:lastModifiedBy>
  <cp:lastPrinted>2016-11-29T23:24:16Z</cp:lastPrinted>
  <dcterms:created xsi:type="dcterms:W3CDTF">2006-01-04T00:23:28Z</dcterms:created>
  <dcterms:modified xsi:type="dcterms:W3CDTF">2022-06-24T06:46:42Z</dcterms:modified>
</cp:coreProperties>
</file>